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I TRIMESTRE DIF 2022\"/>
    </mc:Choice>
  </mc:AlternateContent>
  <bookViews>
    <workbookView xWindow="-120" yWindow="-120" windowWidth="20730" windowHeight="11160"/>
  </bookViews>
  <sheets>
    <sheet name="EFE" sheetId="3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1" i="3" l="1"/>
  <c r="E33" i="3"/>
  <c r="C55" i="3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C45" i="3" s="1"/>
  <c r="B36" i="3"/>
  <c r="B45" i="3" s="1"/>
  <c r="C16" i="3"/>
  <c r="B16" i="3"/>
  <c r="C4" i="3"/>
  <c r="C33" i="3" s="1"/>
  <c r="B4" i="3"/>
  <c r="B33" i="3" s="1"/>
  <c r="B61" i="3" l="1"/>
  <c r="C61" i="3"/>
</calcChain>
</file>

<file path=xl/sharedStrings.xml><?xml version="1.0" encoding="utf-8"?>
<sst xmlns="http://schemas.openxmlformats.org/spreadsheetml/2006/main" count="87" uniqueCount="58">
  <si>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</si>
  <si>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</si>
  <si>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</si>
  <si>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</si>
  <si>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</si>
  <si>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</si>
  <si>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</si>
  <si>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</si>
  <si>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</si>
  <si>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</si>
  <si>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</si>
  <si>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</si>
  <si>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</si>
  <si>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</si>
  <si>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</si>
  <si>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</si>
  <si>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</si>
  <si>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</si>
  <si>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</si>
  <si>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</si>
  <si>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</si>
  <si>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</si>
  <si>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</si>
  <si>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</si>
  <si>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</si>
  <si>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</si>
  <si>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</si>
  <si>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</si>
  <si>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</si>
  <si>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</si>
  <si>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</si>
  <si>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</si>
  <si>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</si>
  <si>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</si>
  <si>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</si>
  <si>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</si>
  <si>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</si>
  <si>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</si>
  <si>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</si>
  <si>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</si>
  <si>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</si>
  <si>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</si>
  <si>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</si>
  <si>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</si>
  <si>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</si>
  <si>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</si>
  <si>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</si>
  <si>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</si>
  <si>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</si>
  <si>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</si>
  <si>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</si>
  <si>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</si>
  <si>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</si>
  <si>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</si>
  <si>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</si>
  <si>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</si>
  <si>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</si>
  <si>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Sistema para el Desarrollo Integral de la Familia del Municipio de Romita, Gto.
Estado de Flujos de Efectivo
Del 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</si>
</sst>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3" fontId="6" fillId="0" borderId="0" xfId="8" applyNumberFormat="1" applyFont="1" applyFill="1" applyBorder="1" applyAlignment="1" applyProtection="1">
      <alignment horizontal="center" vertical="center"/>
      <protection locked="0"/>
    </xf>
    <xf numFmtId="3" fontId="3" fillId="0" borderId="0" xfId="8" applyNumberFormat="1" applyFont="1" applyFill="1" applyBorder="1" applyAlignment="1" applyProtection="1">
      <alignment horizontal="center" vertical="center"/>
      <protection locked="0"/>
    </xf>
    <xf numFmtId="0" fontId="2" fillId="3" borderId="4" xfId="8" applyFont="1" applyFill="1" applyBorder="1" applyAlignment="1">
      <alignment horizontal="left" vertical="top" wrapText="1" indent="1"/>
    </xf>
    <xf numFmtId="3" fontId="2" fillId="3" borderId="4" xfId="8" applyNumberFormat="1" applyFont="1" applyFill="1" applyBorder="1" applyAlignment="1" applyProtection="1">
      <alignment vertical="top" wrapText="1"/>
      <protection locked="0"/>
    </xf>
    <xf numFmtId="3" fontId="3" fillId="3" borderId="0" xfId="8" applyNumberFormat="1" applyFont="1" applyFill="1" applyBorder="1" applyAlignment="1" applyProtection="1">
      <alignment horizontal="center" vertical="center"/>
      <protection locked="0"/>
    </xf>
    <xf numFmtId="3" fontId="3" fillId="3" borderId="0" xfId="8" applyNumberFormat="1" applyFont="1" applyFill="1" applyBorder="1" applyProtection="1">
      <protection locked="0"/>
    </xf>
    <xf numFmtId="0" fontId="3" fillId="3" borderId="0" xfId="8" applyFont="1" applyFill="1" applyBorder="1" applyProtection="1">
      <protection locked="0"/>
    </xf>
    <xf numFmtId="0" fontId="3" fillId="0" borderId="0" xfId="8" applyFont="1" applyFill="1" applyBorder="1" applyAlignment="1" applyProtection="1">
      <alignment horizontal="center" vertical="center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717550</xdr:colOff>
      <xdr:row>0</xdr:row>
      <xdr:rowOff>9525</xdr:rowOff>
    </xdr:from>
    <xdr:to>
      <xdr:col>2</xdr:col>
      <xdr:colOff>1466850</xdr:colOff>
      <xdr:row>1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5050" y="9525"/>
          <a:ext cx="749300" cy="561975"/>
        </a:xfrm>
        <a:prstGeom prst="rect">
          <a:avLst/>
        </a:prstGeom>
      </xdr:spPr>
    </xdr:pic>
    <xdr:clientData/>
  </xdr:twoCellAnchor>
  <xdr:twoCellAnchor>
    <xdr:from>
      <xdr:col>0</xdr:col>
      <xdr:colOff>428625</xdr:colOff>
      <xdr:row>67</xdr:row>
      <xdr:rowOff>247650</xdr:rowOff>
    </xdr:from>
    <xdr:to>
      <xdr:col>0</xdr:col>
      <xdr:colOff>3419475</xdr:colOff>
      <xdr:row>82</xdr:row>
      <xdr:rowOff>38100</xdr:rowOff>
    </xdr:to>
    <xdr:sp macro="" textlink="">
      <xdr:nvSpPr>
        <xdr:cNvPr id="3" name="CuadroTexto 2"/>
        <xdr:cNvSpPr txBox="1"/>
      </xdr:nvSpPr>
      <xdr:spPr>
        <a:xfrm>
          <a:off x="428625" y="10439400"/>
          <a:ext cx="2990850" cy="2143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/>
          </a:r>
          <a:br>
            <a:rPr lang="es-MX" sz="1100"/>
          </a:br>
          <a:r>
            <a:rPr lang="es-MX" sz="1100"/>
            <a:t/>
          </a:r>
          <a:br>
            <a:rPr lang="es-MX" sz="1100"/>
          </a:br>
          <a:r>
            <a:rPr lang="es-MX" sz="1100"/>
            <a:t>__________________________________</a:t>
          </a:r>
          <a:br>
            <a:rPr lang="es-MX" sz="1100"/>
          </a:br>
          <a:r>
            <a:rPr lang="es-MX" sz="1000" b="1"/>
            <a:t>LIC.</a:t>
          </a:r>
          <a:r>
            <a:rPr lang="es-MX" sz="1000" b="1" baseline="0"/>
            <a:t> MÓNICA GUADALUPE RAMÍREZ GONZÁLEZ</a:t>
          </a:r>
          <a:br>
            <a:rPr lang="es-MX" sz="1000" b="1" baseline="0"/>
          </a:br>
          <a:r>
            <a:rPr lang="es-MX" sz="1000" b="1" baseline="0"/>
            <a:t>DIRECTORA GENERAL DEL SISTEMA PARA EL DESARROLLO INTEGRAL DE LA FAMILIA PARA</a:t>
          </a:r>
          <a:br>
            <a:rPr lang="es-MX" sz="1000" b="1" baseline="0"/>
          </a:br>
          <a:r>
            <a:rPr lang="es-MX" sz="1000" b="1" baseline="0"/>
            <a:t>EL MUNICIPIO DE ROMITA, GUANAJUATO</a:t>
          </a:r>
          <a:endParaRPr lang="es-MX" sz="1000" b="1"/>
        </a:p>
      </xdr:txBody>
    </xdr:sp>
    <xdr:clientData/>
  </xdr:twoCellAnchor>
  <xdr:twoCellAnchor>
    <xdr:from>
      <xdr:col>0</xdr:col>
      <xdr:colOff>4895850</xdr:colOff>
      <xdr:row>67</xdr:row>
      <xdr:rowOff>257175</xdr:rowOff>
    </xdr:from>
    <xdr:to>
      <xdr:col>2</xdr:col>
      <xdr:colOff>1219200</xdr:colOff>
      <xdr:row>86</xdr:row>
      <xdr:rowOff>66675</xdr:rowOff>
    </xdr:to>
    <xdr:sp macro="" textlink="">
      <xdr:nvSpPr>
        <xdr:cNvPr id="4" name="CuadroTexto 3"/>
        <xdr:cNvSpPr txBox="1"/>
      </xdr:nvSpPr>
      <xdr:spPr>
        <a:xfrm>
          <a:off x="4895850" y="10448925"/>
          <a:ext cx="2990850" cy="273367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/>
          </a:r>
          <a:b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</a:b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/>
          </a:r>
          <a:b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</a:b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___________________________________</a:t>
          </a:r>
          <a:b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</a:b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MF. </a:t>
          </a:r>
          <a:r>
            <a:rPr kumimoji="0" lang="es-MX" sz="10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LIC. FABIOLA FRAUSTO MARTINEZ</a:t>
          </a:r>
          <a:br>
            <a:rPr kumimoji="0" lang="es-MX" sz="10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</a:br>
          <a:r>
            <a:rPr kumimoji="0" lang="es-MX" sz="10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DIRECTORA ADMINISTRATIVA DEL SISTEMA PARA EL DESARROLLO INTEGRAL DE LA FAMILIA PARA EL MUNICIPIO DE ROMITA GUANAJUATO</a:t>
          </a:r>
          <a:endParaRPr kumimoji="0" lang="es-MX" sz="11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tabSelected="1" zoomScaleNormal="100" workbookViewId="0">
      <selection activeCell="B13" sqref="B13"/>
    </sheetView>
  </sheetViews>
  <sheetFormatPr baseColWidth="10" defaultColWidth="12" defaultRowHeight="11.25" x14ac:dyDescent="0.2"/>
  <cols>
    <col min="1" max="1" width="79" style="1" customWidth="1"/>
    <col min="2" max="3" width="25.83203125" style="1" customWidth="1"/>
    <col min="4" max="16384" width="12" style="1"/>
  </cols>
  <sheetData>
    <row r="1" spans="1:22" ht="45" customHeight="1" x14ac:dyDescent="0.2">
      <c r="A1" s="27" t="s">
        <v>57</v>
      </c>
      <c r="B1" s="28"/>
      <c r="C1" s="29"/>
    </row>
    <row r="2" spans="1:22" ht="15" customHeight="1" x14ac:dyDescent="0.2">
      <c r="A2" s="2" t="s">
        <v>0</v>
      </c>
      <c r="B2" s="3">
        <v>2022</v>
      </c>
      <c r="C2" s="3">
        <v>2021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16">
        <f>SUM(B5:B14)</f>
        <v>6043782.5999999996</v>
      </c>
      <c r="C4" s="16">
        <f>SUM(C5:C14)</f>
        <v>12135130</v>
      </c>
      <c r="D4" s="13" t="s">
        <v>39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35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36</v>
      </c>
      <c r="B9" s="17">
        <v>2001.6</v>
      </c>
      <c r="C9" s="17">
        <v>204.22</v>
      </c>
      <c r="D9" s="14">
        <v>500000</v>
      </c>
    </row>
    <row r="10" spans="1:22" ht="11.25" customHeight="1" x14ac:dyDescent="0.2">
      <c r="A10" s="7" t="s">
        <v>37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38</v>
      </c>
      <c r="B11" s="17">
        <v>12531</v>
      </c>
      <c r="C11" s="17">
        <v>23818</v>
      </c>
      <c r="D11" s="14">
        <v>700000</v>
      </c>
    </row>
    <row r="12" spans="1:22" ht="22.5" x14ac:dyDescent="0.2">
      <c r="A12" s="7" t="s">
        <v>41</v>
      </c>
      <c r="B12" s="17">
        <v>0</v>
      </c>
      <c r="C12" s="17">
        <v>0</v>
      </c>
      <c r="D12" s="14">
        <v>800000</v>
      </c>
    </row>
    <row r="13" spans="1:22" ht="11.25" customHeight="1" x14ac:dyDescent="0.2">
      <c r="A13" s="7" t="s">
        <v>42</v>
      </c>
      <c r="B13" s="17">
        <v>5951250</v>
      </c>
      <c r="C13" s="17">
        <v>11902500</v>
      </c>
      <c r="D13" s="14">
        <v>900000</v>
      </c>
    </row>
    <row r="14" spans="1:22" ht="11.25" customHeight="1" x14ac:dyDescent="0.2">
      <c r="A14" s="7" t="s">
        <v>6</v>
      </c>
      <c r="B14" s="17">
        <v>78000</v>
      </c>
      <c r="C14" s="17">
        <v>208607.78</v>
      </c>
      <c r="D14" s="13" t="s">
        <v>56</v>
      </c>
    </row>
    <row r="15" spans="1:22" ht="11.25" customHeight="1" x14ac:dyDescent="0.2">
      <c r="A15" s="8"/>
      <c r="B15" s="18"/>
      <c r="C15" s="18"/>
      <c r="D15" s="13" t="s">
        <v>39</v>
      </c>
    </row>
    <row r="16" spans="1:22" ht="11.25" customHeight="1" x14ac:dyDescent="0.2">
      <c r="A16" s="6" t="s">
        <v>7</v>
      </c>
      <c r="B16" s="16">
        <f>SUM(B17:B32)</f>
        <v>5622866.54</v>
      </c>
      <c r="C16" s="16">
        <f>SUM(C17:C32)</f>
        <v>11344076.389999999</v>
      </c>
      <c r="D16" s="13" t="s">
        <v>39</v>
      </c>
    </row>
    <row r="17" spans="1:4" ht="11.25" customHeight="1" x14ac:dyDescent="0.2">
      <c r="A17" s="7" t="s">
        <v>8</v>
      </c>
      <c r="B17" s="17">
        <v>3419058.23</v>
      </c>
      <c r="C17" s="17">
        <v>8395953.4399999995</v>
      </c>
      <c r="D17" s="14">
        <v>1000</v>
      </c>
    </row>
    <row r="18" spans="1:4" ht="11.25" customHeight="1" x14ac:dyDescent="0.2">
      <c r="A18" s="7" t="s">
        <v>9</v>
      </c>
      <c r="B18" s="17">
        <v>265819.2</v>
      </c>
      <c r="C18" s="17">
        <v>475571.63</v>
      </c>
      <c r="D18" s="14">
        <v>2000</v>
      </c>
    </row>
    <row r="19" spans="1:4" ht="11.25" customHeight="1" x14ac:dyDescent="0.2">
      <c r="A19" s="7" t="s">
        <v>10</v>
      </c>
      <c r="B19" s="17">
        <v>980096.85</v>
      </c>
      <c r="C19" s="17">
        <v>1541780.63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12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43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13</v>
      </c>
      <c r="B23" s="17">
        <v>957892.26</v>
      </c>
      <c r="C23" s="17">
        <v>1612772.01</v>
      </c>
      <c r="D23" s="14">
        <v>4400</v>
      </c>
    </row>
    <row r="24" spans="1:4" ht="11.25" customHeight="1" x14ac:dyDescent="0.2">
      <c r="A24" s="7" t="s">
        <v>14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15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16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17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18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44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19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20</v>
      </c>
      <c r="B31" s="17">
        <v>0</v>
      </c>
      <c r="C31" s="17">
        <v>-682001.32</v>
      </c>
      <c r="D31" s="14">
        <v>8500</v>
      </c>
    </row>
    <row r="32" spans="1:4" ht="11.25" customHeight="1" x14ac:dyDescent="0.2">
      <c r="A32" s="7" t="s">
        <v>21</v>
      </c>
      <c r="B32" s="17">
        <v>0</v>
      </c>
      <c r="C32" s="17">
        <v>0</v>
      </c>
      <c r="D32" s="13" t="s">
        <v>39</v>
      </c>
    </row>
    <row r="33" spans="1:5" s="25" customFormat="1" ht="11.25" customHeight="1" x14ac:dyDescent="0.2">
      <c r="A33" s="21" t="s">
        <v>45</v>
      </c>
      <c r="B33" s="22">
        <f>B4-B16</f>
        <v>420916.05999999959</v>
      </c>
      <c r="C33" s="22">
        <f>C4-C16</f>
        <v>791053.61000000127</v>
      </c>
      <c r="D33" s="23"/>
      <c r="E33" s="24">
        <f>+B33-D33</f>
        <v>420916.05999999959</v>
      </c>
    </row>
    <row r="34" spans="1:5" ht="11.25" customHeight="1" x14ac:dyDescent="0.2">
      <c r="A34" s="9"/>
      <c r="B34" s="18"/>
      <c r="C34" s="18"/>
      <c r="D34" s="13" t="s">
        <v>39</v>
      </c>
    </row>
    <row r="35" spans="1:5" ht="11.25" customHeight="1" x14ac:dyDescent="0.2">
      <c r="A35" s="4" t="s">
        <v>46</v>
      </c>
      <c r="B35" s="18"/>
      <c r="C35" s="18"/>
      <c r="D35" s="13" t="s">
        <v>39</v>
      </c>
    </row>
    <row r="36" spans="1:5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39</v>
      </c>
    </row>
    <row r="37" spans="1:5" ht="11.25" customHeight="1" x14ac:dyDescent="0.2">
      <c r="A37" s="7" t="s">
        <v>22</v>
      </c>
      <c r="B37" s="17">
        <v>0</v>
      </c>
      <c r="C37" s="17">
        <v>0</v>
      </c>
      <c r="D37" s="13">
        <v>620001</v>
      </c>
    </row>
    <row r="38" spans="1:5" ht="11.25" customHeight="1" x14ac:dyDescent="0.2">
      <c r="A38" s="7" t="s">
        <v>23</v>
      </c>
      <c r="B38" s="17">
        <v>0</v>
      </c>
      <c r="C38" s="17">
        <v>0</v>
      </c>
      <c r="D38" s="13">
        <v>621001</v>
      </c>
    </row>
    <row r="39" spans="1:5" ht="11.25" customHeight="1" x14ac:dyDescent="0.2">
      <c r="A39" s="7" t="s">
        <v>24</v>
      </c>
      <c r="B39" s="17">
        <v>0</v>
      </c>
      <c r="C39" s="17">
        <v>0</v>
      </c>
      <c r="D39" s="13" t="s">
        <v>39</v>
      </c>
    </row>
    <row r="40" spans="1:5" ht="11.25" customHeight="1" x14ac:dyDescent="0.2">
      <c r="A40" s="8"/>
      <c r="B40" s="18"/>
      <c r="C40" s="18"/>
      <c r="D40" s="13" t="s">
        <v>39</v>
      </c>
    </row>
    <row r="41" spans="1:5" ht="11.25" customHeight="1" x14ac:dyDescent="0.2">
      <c r="A41" s="6" t="s">
        <v>7</v>
      </c>
      <c r="B41" s="16">
        <f>SUM(B42:B44)</f>
        <v>19070.990000000002</v>
      </c>
      <c r="C41" s="16">
        <f>SUM(C42:C44)</f>
        <v>0</v>
      </c>
      <c r="D41" s="13" t="s">
        <v>39</v>
      </c>
    </row>
    <row r="42" spans="1:5" ht="11.25" customHeight="1" x14ac:dyDescent="0.2">
      <c r="A42" s="7" t="s">
        <v>22</v>
      </c>
      <c r="B42" s="17">
        <v>0</v>
      </c>
      <c r="C42" s="17">
        <v>0</v>
      </c>
      <c r="D42" s="13">
        <v>6000</v>
      </c>
    </row>
    <row r="43" spans="1:5" ht="11.25" customHeight="1" x14ac:dyDescent="0.2">
      <c r="A43" s="7" t="s">
        <v>23</v>
      </c>
      <c r="B43" s="17">
        <v>19070.990000000002</v>
      </c>
      <c r="C43" s="17">
        <v>0</v>
      </c>
      <c r="D43" s="13">
        <v>5000</v>
      </c>
    </row>
    <row r="44" spans="1:5" ht="11.25" customHeight="1" x14ac:dyDescent="0.2">
      <c r="A44" s="7" t="s">
        <v>25</v>
      </c>
      <c r="B44" s="17">
        <v>0</v>
      </c>
      <c r="C44" s="17">
        <v>0</v>
      </c>
      <c r="D44" s="13">
        <v>7000</v>
      </c>
    </row>
    <row r="45" spans="1:5" ht="11.25" customHeight="1" x14ac:dyDescent="0.2">
      <c r="A45" s="4" t="s">
        <v>47</v>
      </c>
      <c r="B45" s="16">
        <f>B36-B41</f>
        <v>-19070.990000000002</v>
      </c>
      <c r="C45" s="16">
        <f>C36-C41</f>
        <v>0</v>
      </c>
      <c r="D45" s="20"/>
    </row>
    <row r="46" spans="1:5" ht="11.25" customHeight="1" x14ac:dyDescent="0.2">
      <c r="A46" s="9"/>
      <c r="B46" s="18"/>
      <c r="C46" s="18"/>
      <c r="D46" s="13" t="s">
        <v>39</v>
      </c>
    </row>
    <row r="47" spans="1:5" ht="11.25" customHeight="1" x14ac:dyDescent="0.2">
      <c r="A47" s="4" t="s">
        <v>48</v>
      </c>
      <c r="B47" s="18"/>
      <c r="C47" s="18"/>
      <c r="D47" s="13" t="s">
        <v>39</v>
      </c>
    </row>
    <row r="48" spans="1:5" ht="11.25" customHeight="1" x14ac:dyDescent="0.2">
      <c r="A48" s="6" t="s">
        <v>2</v>
      </c>
      <c r="B48" s="16">
        <f>SUM(B49+B52)</f>
        <v>28295.03</v>
      </c>
      <c r="C48" s="16">
        <f>SUM(C49+C52)</f>
        <v>0</v>
      </c>
      <c r="D48" s="13" t="s">
        <v>39</v>
      </c>
    </row>
    <row r="49" spans="1:4" ht="11.25" customHeight="1" x14ac:dyDescent="0.2">
      <c r="A49" s="7" t="s">
        <v>26</v>
      </c>
      <c r="B49" s="17">
        <f>B50+B51</f>
        <v>0</v>
      </c>
      <c r="C49" s="17">
        <f>C50+C51</f>
        <v>0</v>
      </c>
      <c r="D49" s="13" t="s">
        <v>39</v>
      </c>
    </row>
    <row r="50" spans="1:4" ht="11.25" customHeight="1" x14ac:dyDescent="0.2">
      <c r="A50" s="7" t="s">
        <v>27</v>
      </c>
      <c r="B50" s="17">
        <v>0</v>
      </c>
      <c r="C50" s="17">
        <v>0</v>
      </c>
      <c r="D50" s="15" t="s">
        <v>51</v>
      </c>
    </row>
    <row r="51" spans="1:4" ht="11.25" customHeight="1" x14ac:dyDescent="0.2">
      <c r="A51" s="7" t="s">
        <v>28</v>
      </c>
      <c r="B51" s="17">
        <v>0</v>
      </c>
      <c r="C51" s="17">
        <v>0</v>
      </c>
      <c r="D51" s="15" t="s">
        <v>52</v>
      </c>
    </row>
    <row r="52" spans="1:4" ht="11.25" customHeight="1" x14ac:dyDescent="0.2">
      <c r="A52" s="7" t="s">
        <v>29</v>
      </c>
      <c r="B52" s="17">
        <v>28295.03</v>
      </c>
      <c r="C52" s="17">
        <v>0</v>
      </c>
      <c r="D52" s="15" t="s">
        <v>53</v>
      </c>
    </row>
    <row r="53" spans="1:4" ht="11.25" customHeight="1" x14ac:dyDescent="0.2">
      <c r="A53" s="8"/>
      <c r="B53" s="18"/>
      <c r="C53" s="18"/>
      <c r="D53" s="13" t="s">
        <v>39</v>
      </c>
    </row>
    <row r="54" spans="1:4" ht="11.25" customHeight="1" x14ac:dyDescent="0.2">
      <c r="A54" s="6" t="s">
        <v>7</v>
      </c>
      <c r="B54" s="16">
        <f>SUM(B55+B58)</f>
        <v>0</v>
      </c>
      <c r="C54" s="16">
        <f>SUM(C55+C58)</f>
        <v>249026.87</v>
      </c>
      <c r="D54" s="13" t="s">
        <v>39</v>
      </c>
    </row>
    <row r="55" spans="1:4" ht="11.25" customHeight="1" x14ac:dyDescent="0.2">
      <c r="A55" s="7" t="s">
        <v>30</v>
      </c>
      <c r="B55" s="17">
        <f>SUM(B56+B57)</f>
        <v>0</v>
      </c>
      <c r="C55" s="17">
        <f>SUM(C56+C57)</f>
        <v>0</v>
      </c>
      <c r="D55" s="13" t="s">
        <v>39</v>
      </c>
    </row>
    <row r="56" spans="1:4" ht="11.25" customHeight="1" x14ac:dyDescent="0.2">
      <c r="A56" s="7" t="s">
        <v>27</v>
      </c>
      <c r="B56" s="17">
        <v>0</v>
      </c>
      <c r="C56" s="17">
        <v>0</v>
      </c>
      <c r="D56" s="13" t="s">
        <v>54</v>
      </c>
    </row>
    <row r="57" spans="1:4" ht="11.25" customHeight="1" x14ac:dyDescent="0.2">
      <c r="A57" s="7" t="s">
        <v>28</v>
      </c>
      <c r="B57" s="17">
        <v>0</v>
      </c>
      <c r="C57" s="17">
        <v>0</v>
      </c>
      <c r="D57" s="13" t="s">
        <v>55</v>
      </c>
    </row>
    <row r="58" spans="1:4" ht="11.25" customHeight="1" x14ac:dyDescent="0.2">
      <c r="A58" s="7" t="s">
        <v>31</v>
      </c>
      <c r="B58" s="17">
        <v>0</v>
      </c>
      <c r="C58" s="17">
        <v>249026.87</v>
      </c>
      <c r="D58" s="26"/>
    </row>
    <row r="59" spans="1:4" ht="11.25" customHeight="1" x14ac:dyDescent="0.2">
      <c r="A59" s="4" t="s">
        <v>49</v>
      </c>
      <c r="B59" s="16">
        <f>B48-B54</f>
        <v>28295.03</v>
      </c>
      <c r="C59" s="16">
        <f>C48-C54</f>
        <v>-249026.87</v>
      </c>
      <c r="D59" s="20"/>
    </row>
    <row r="60" spans="1:4" ht="11.25" customHeight="1" x14ac:dyDescent="0.2">
      <c r="A60" s="9"/>
      <c r="B60" s="18"/>
      <c r="C60" s="18"/>
      <c r="D60" s="13" t="s">
        <v>39</v>
      </c>
    </row>
    <row r="61" spans="1:4" ht="11.25" customHeight="1" x14ac:dyDescent="0.2">
      <c r="A61" s="4" t="s">
        <v>32</v>
      </c>
      <c r="B61" s="16">
        <f>B59+B45+B33</f>
        <v>430140.09999999957</v>
      </c>
      <c r="C61" s="16">
        <f>C59+C45+C33</f>
        <v>542026.74000000127</v>
      </c>
      <c r="D61" s="19">
        <f>+B48-B54</f>
        <v>28295.03</v>
      </c>
    </row>
    <row r="62" spans="1:4" ht="11.25" customHeight="1" x14ac:dyDescent="0.2">
      <c r="A62" s="9"/>
      <c r="B62" s="18"/>
      <c r="C62" s="18"/>
      <c r="D62" s="13" t="s">
        <v>39</v>
      </c>
    </row>
    <row r="63" spans="1:4" ht="11.25" customHeight="1" x14ac:dyDescent="0.2">
      <c r="A63" s="4" t="s">
        <v>33</v>
      </c>
      <c r="B63" s="16">
        <v>671010.72</v>
      </c>
      <c r="C63" s="16">
        <v>128983.98</v>
      </c>
      <c r="D63" s="13" t="s">
        <v>39</v>
      </c>
    </row>
    <row r="64" spans="1:4" ht="11.25" customHeight="1" x14ac:dyDescent="0.2">
      <c r="A64" s="9"/>
      <c r="B64" s="18"/>
      <c r="C64" s="18"/>
      <c r="D64" s="13" t="s">
        <v>39</v>
      </c>
    </row>
    <row r="65" spans="1:4" ht="11.25" customHeight="1" x14ac:dyDescent="0.2">
      <c r="A65" s="4" t="s">
        <v>34</v>
      </c>
      <c r="B65" s="16">
        <v>1101150.82</v>
      </c>
      <c r="C65" s="16">
        <v>671010.72</v>
      </c>
      <c r="D65" s="13" t="s">
        <v>39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30" t="s">
        <v>50</v>
      </c>
      <c r="B68" s="31"/>
      <c r="C68" s="31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3" fitToWidth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212f5b6f-540c-444d-8783-9749c880513e"/>
    <ds:schemaRef ds:uri="http://schemas.microsoft.com/office/2006/documentManagement/types"/>
    <ds:schemaRef ds:uri="http://purl.org/dc/elements/1.1/"/>
    <ds:schemaRef ds:uri="http://www.w3.org/XML/1998/namespace"/>
    <ds:schemaRef ds:uri="45be96a9-161b-45e5-8955-82d7971c9a35"/>
    <ds:schemaRef ds:uri="http://purl.org/dc/dcmitype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Contador1</cp:lastModifiedBy>
  <cp:revision/>
  <cp:lastPrinted>2022-08-22T19:51:47Z</cp:lastPrinted>
  <dcterms:created xsi:type="dcterms:W3CDTF">2012-12-11T20:31:36Z</dcterms:created>
  <dcterms:modified xsi:type="dcterms:W3CDTF">2022-08-22T19:53:42Z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