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I TRIMESTRE DIF 2022\"/>
    </mc:Choice>
  </mc:AlternateContent>
  <bookViews>
    <workbookView xWindow="-120" yWindow="-120" windowWidth="20730" windowHeight="1116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5" l="1"/>
  <c r="H39" i="5"/>
  <c r="H36" i="5"/>
  <c r="F42" i="5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<sst xmlns="http://schemas.openxmlformats.org/spreadsheetml/2006/main" count="62" uniqueCount="61">
  <si>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</si>
  <si>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</si>
  <si>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</si>
  <si>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</si>
  <si>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</si>
  <si>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</si>
  <si>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</si>
  <si>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</si>
  <si>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</si>
  <si>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</si>
  <si>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</si>
  <si>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</si>
  <si>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</si>
  <si>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</si>
  <si>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</si>
  <si>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</si>
  <si>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</si>
  <si>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</si>
  <si>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</si>
  <si>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</si>
  <si>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</si>
  <si>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</si>
  <si>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</si>
  <si>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</si>
  <si>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</si>
  <si>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</si>
  <si>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</si>
  <si>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</si>
  <si>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</si>
  <si>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</si>
  <si>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</si>
  <si>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</si>
  <si>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</si>
  <si>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</si>
  <si>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</si>
  <si>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</si>
  <si>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</si>
  <si>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</si>
  <si>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</si>
  <si>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</si>
  <si>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</si>
  <si>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</si>
  <si>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</si>
  <si>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</si>
  <si>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</si>
  <si>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</si>
  <si>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</si>
  <si>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</si>
  <si>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</si>
  <si>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</si>
  <si>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</si>
  <si>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</si>
  <si>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</si>
  <si>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</si>
  <si>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</si>
  <si>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</si>
  <si>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</si>
  <si>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</si>
  <si>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</si>
  <si>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</si>
  <si>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 del Municipio de Romita, Gto.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</si>
</sst>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3" borderId="4" xfId="8" applyFont="1" applyFill="1" applyBorder="1" applyAlignment="1" applyProtection="1">
      <alignment vertical="top" wrapText="1"/>
      <protection locked="0"/>
    </xf>
    <xf numFmtId="0" fontId="4" fillId="3" borderId="4" xfId="8" applyNumberFormat="1" applyFont="1" applyFill="1" applyBorder="1" applyAlignment="1" applyProtection="1">
      <alignment horizontal="center" vertical="top" wrapText="1"/>
      <protection locked="0"/>
    </xf>
    <xf numFmtId="0" fontId="4" fillId="3" borderId="4" xfId="8" applyNumberFormat="1" applyFont="1" applyFill="1" applyBorder="1" applyAlignment="1" applyProtection="1">
      <alignment horizontal="center" vertical="top"/>
      <protection locked="0"/>
    </xf>
    <xf numFmtId="0" fontId="4" fillId="3" borderId="4" xfId="8" applyFont="1" applyFill="1" applyBorder="1" applyAlignment="1" applyProtection="1">
      <alignment horizontal="left" vertical="top" wrapText="1" indent="3"/>
      <protection locked="0"/>
    </xf>
    <xf numFmtId="3" fontId="4" fillId="3" borderId="4" xfId="16" applyNumberFormat="1" applyFont="1" applyFill="1" applyBorder="1" applyAlignment="1" applyProtection="1">
      <alignment horizontal="right" vertical="top" wrapText="1"/>
      <protection locked="0"/>
    </xf>
    <xf numFmtId="3" fontId="4" fillId="3" borderId="4" xfId="8" applyNumberFormat="1" applyFont="1" applyFill="1" applyBorder="1" applyAlignment="1" applyProtection="1">
      <alignment horizontal="right" vertical="top"/>
      <protection locked="0"/>
    </xf>
    <xf numFmtId="0" fontId="4" fillId="3" borderId="0" xfId="8" applyFont="1" applyFill="1" applyAlignment="1" applyProtection="1">
      <alignment vertical="top"/>
      <protection locked="0"/>
    </xf>
    <xf numFmtId="0" fontId="3" fillId="3" borderId="4" xfId="8" applyFont="1" applyFill="1" applyBorder="1" applyAlignment="1" applyProtection="1">
      <alignment horizontal="left" vertical="top" wrapText="1" indent="2"/>
      <protection locked="0"/>
    </xf>
    <xf numFmtId="3" fontId="3" fillId="3" borderId="4" xfId="16" applyNumberFormat="1" applyFont="1" applyFill="1" applyBorder="1" applyAlignment="1" applyProtection="1">
      <alignment horizontal="right" vertical="top" wrapText="1"/>
      <protection locked="0"/>
    </xf>
    <xf numFmtId="3" fontId="3" fillId="3" borderId="4" xfId="8" applyNumberFormat="1" applyFont="1" applyFill="1" applyBorder="1" applyAlignment="1" applyProtection="1">
      <alignment horizontal="right" vertical="top"/>
      <protection locked="0"/>
    </xf>
    <xf numFmtId="0" fontId="4" fillId="4" borderId="0" xfId="8" applyFont="1" applyFill="1" applyAlignment="1" applyProtection="1">
      <alignment vertical="top"/>
      <protection locked="0"/>
    </xf>
    <xf numFmtId="3" fontId="4" fillId="3" borderId="0" xfId="8" applyNumberFormat="1" applyFont="1" applyFill="1" applyAlignment="1" applyProtection="1">
      <alignment vertical="top"/>
      <protection locked="0"/>
    </xf>
    <xf numFmtId="3" fontId="4" fillId="0" borderId="0" xfId="8" applyNumberFormat="1" applyFont="1" applyAlignment="1" applyProtection="1">
      <alignment vertical="top"/>
      <protection locked="0"/>
    </xf>
    <xf numFmtId="0" fontId="7" fillId="3" borderId="4" xfId="8" applyFont="1" applyFill="1" applyBorder="1" applyAlignment="1" applyProtection="1">
      <alignment horizontal="left" vertical="top" wrapText="1" indent="2"/>
      <protection locked="0"/>
    </xf>
    <xf numFmtId="0" fontId="3" fillId="3" borderId="4" xfId="8" applyFont="1" applyFill="1" applyBorder="1" applyAlignment="1" applyProtection="1">
      <alignment horizontal="left" vertical="top" wrapText="1"/>
      <protection locked="0"/>
    </xf>
    <xf numFmtId="3" fontId="4" fillId="3" borderId="4" xfId="16" applyNumberFormat="1" applyFont="1" applyFill="1" applyBorder="1" applyAlignment="1" applyProtection="1">
      <alignment horizontal="center" vertical="top" wrapText="1"/>
      <protection locked="0"/>
    </xf>
    <xf numFmtId="3" fontId="3" fillId="3" borderId="4" xfId="16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0</xdr:rowOff>
    </xdr:from>
    <xdr:to>
      <xdr:col>5</xdr:col>
      <xdr:colOff>457200</xdr:colOff>
      <xdr:row>0</xdr:row>
      <xdr:rowOff>564357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0"/>
          <a:ext cx="752475" cy="564357"/>
        </a:xfrm>
        <a:prstGeom prst="rect">
          <a:avLst/>
        </a:prstGeom>
      </xdr:spPr>
    </xdr:pic>
    <xdr:clientData/>
  </xdr:twoCellAnchor>
  <xdr:twoCellAnchor>
    <xdr:from>
      <xdr:col>0</xdr:col>
      <xdr:colOff>2466975</xdr:colOff>
      <xdr:row>50</xdr:row>
      <xdr:rowOff>57150</xdr:rowOff>
    </xdr:from>
    <xdr:to>
      <xdr:col>3</xdr:col>
      <xdr:colOff>114300</xdr:colOff>
      <xdr:row>65</xdr:row>
      <xdr:rowOff>0</xdr:rowOff>
    </xdr:to>
    <xdr:sp macro="" textlink="">
      <xdr:nvSpPr>
        <xdr:cNvPr id="3" name="CuadroTexto 2"/>
        <xdr:cNvSpPr txBox="1"/>
      </xdr:nvSpPr>
      <xdr:spPr>
        <a:xfrm>
          <a:off x="2466975" y="8067675"/>
          <a:ext cx="2990850" cy="2105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/>
          </a:r>
          <a:br>
            <a:rPr lang="es-MX" sz="1100"/>
          </a:br>
          <a:r>
            <a:rPr lang="es-MX" sz="1100"/>
            <a:t>__________________________________</a:t>
          </a:r>
          <a:br>
            <a:rPr lang="es-MX" sz="1100"/>
          </a:br>
          <a:r>
            <a:rPr lang="es-MX" sz="1000" b="1"/>
            <a:t>LIC.</a:t>
          </a:r>
          <a:r>
            <a:rPr lang="es-MX" sz="1000" b="1" baseline="0"/>
            <a:t> MÓNICA GUADALUPE RAMÍREZ GONZÁLEZ</a:t>
          </a:r>
          <a:br>
            <a:rPr lang="es-MX" sz="1000" b="1" baseline="0"/>
          </a:br>
          <a:r>
            <a:rPr lang="es-MX" sz="1000" b="1" baseline="0"/>
            <a:t>DIRECTORA GENERAL DEL SISTEMA PARA EL DESARROLLO INTEGRAL DE LA FAMILIA PARA</a:t>
          </a:r>
          <a:br>
            <a:rPr lang="es-MX" sz="1000" b="1" baseline="0"/>
          </a:br>
          <a:r>
            <a:rPr lang="es-MX" sz="1000" b="1" baseline="0"/>
            <a:t>EL MUNICIPIO DE ROMITA, GUANAJUATO</a:t>
          </a:r>
          <a:endParaRPr lang="es-MX" sz="1000" b="1"/>
        </a:p>
      </xdr:txBody>
    </xdr:sp>
    <xdr:clientData/>
  </xdr:twoCellAnchor>
  <xdr:twoCellAnchor>
    <xdr:from>
      <xdr:col>3</xdr:col>
      <xdr:colOff>1323975</xdr:colOff>
      <xdr:row>50</xdr:row>
      <xdr:rowOff>47625</xdr:rowOff>
    </xdr:from>
    <xdr:to>
      <xdr:col>4</xdr:col>
      <xdr:colOff>781050</xdr:colOff>
      <xdr:row>69</xdr:row>
      <xdr:rowOff>47625</xdr:rowOff>
    </xdr:to>
    <xdr:sp macro="" textlink="">
      <xdr:nvSpPr>
        <xdr:cNvPr id="4" name="CuadroTexto 3"/>
        <xdr:cNvSpPr txBox="1"/>
      </xdr:nvSpPr>
      <xdr:spPr>
        <a:xfrm>
          <a:off x="6667500" y="8058150"/>
          <a:ext cx="2990850" cy="2733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</a:t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MF. </a:t>
          </a: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FABIOLA FRAUSTO MARTINEZ</a:t>
          </a:r>
          <a:b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DIRECTORA ADMINISTRATIVA DEL SISTEMA PARA EL DESARROLLO INTEGRAL DE LA FAMILIA PARA EL MUNICIPIO DE ROMITA GUANAJUATO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31" zoomScaleNormal="100" zoomScaleSheetLayoutView="100" workbookViewId="0">
      <selection activeCell="E55" sqref="E5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43" t="s">
        <v>60</v>
      </c>
      <c r="B1" s="44"/>
      <c r="C1" s="44"/>
      <c r="D1" s="44"/>
      <c r="E1" s="44"/>
      <c r="F1" s="45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9">
        <v>1101150.82</v>
      </c>
      <c r="C5" s="19">
        <v>671010.72</v>
      </c>
      <c r="D5" s="9" t="s">
        <v>36</v>
      </c>
      <c r="E5" s="19">
        <v>1172884.8400000001</v>
      </c>
      <c r="F5" s="22">
        <v>1086114.67</v>
      </c>
    </row>
    <row r="6" spans="1:6" x14ac:dyDescent="0.2">
      <c r="A6" s="9" t="s">
        <v>23</v>
      </c>
      <c r="B6" s="19">
        <v>437680.06</v>
      </c>
      <c r="C6" s="19">
        <v>379204.92</v>
      </c>
      <c r="D6" s="9" t="s">
        <v>37</v>
      </c>
      <c r="E6" s="19">
        <v>0</v>
      </c>
      <c r="F6" s="22">
        <v>0</v>
      </c>
    </row>
    <row r="7" spans="1:6" x14ac:dyDescent="0.2">
      <c r="A7" s="9" t="s">
        <v>24</v>
      </c>
      <c r="B7" s="19">
        <v>0</v>
      </c>
      <c r="C7" s="19">
        <v>0</v>
      </c>
      <c r="D7" s="9" t="s">
        <v>6</v>
      </c>
      <c r="E7" s="19">
        <v>0</v>
      </c>
      <c r="F7" s="22">
        <v>0</v>
      </c>
    </row>
    <row r="8" spans="1:6" x14ac:dyDescent="0.2">
      <c r="A8" s="9" t="s">
        <v>25</v>
      </c>
      <c r="B8" s="19">
        <v>0</v>
      </c>
      <c r="C8" s="19">
        <v>0</v>
      </c>
      <c r="D8" s="9" t="s">
        <v>7</v>
      </c>
      <c r="E8" s="19">
        <v>0</v>
      </c>
      <c r="F8" s="22">
        <v>0</v>
      </c>
    </row>
    <row r="9" spans="1:6" x14ac:dyDescent="0.2">
      <c r="A9" s="9" t="s">
        <v>26</v>
      </c>
      <c r="B9" s="19">
        <v>0</v>
      </c>
      <c r="C9" s="19">
        <v>0</v>
      </c>
      <c r="D9" s="9" t="s">
        <v>38</v>
      </c>
      <c r="E9" s="19">
        <v>0</v>
      </c>
      <c r="F9" s="22">
        <v>0</v>
      </c>
    </row>
    <row r="10" spans="1:6" ht="22.5" x14ac:dyDescent="0.2">
      <c r="A10" s="9" t="s">
        <v>27</v>
      </c>
      <c r="B10" s="19">
        <v>0</v>
      </c>
      <c r="C10" s="19">
        <v>0</v>
      </c>
      <c r="D10" s="9" t="s">
        <v>39</v>
      </c>
      <c r="E10" s="19">
        <v>0</v>
      </c>
      <c r="F10" s="22">
        <v>0</v>
      </c>
    </row>
    <row r="11" spans="1:6" x14ac:dyDescent="0.2">
      <c r="A11" s="9" t="s">
        <v>17</v>
      </c>
      <c r="B11" s="19">
        <v>0</v>
      </c>
      <c r="C11" s="19">
        <v>0</v>
      </c>
      <c r="D11" s="9" t="s">
        <v>8</v>
      </c>
      <c r="E11" s="19">
        <v>0</v>
      </c>
      <c r="F11" s="22">
        <v>0</v>
      </c>
    </row>
    <row r="12" spans="1:6" x14ac:dyDescent="0.2">
      <c r="A12" s="10"/>
      <c r="B12" s="20"/>
      <c r="C12" s="20"/>
      <c r="D12" s="9" t="s">
        <v>40</v>
      </c>
      <c r="E12" s="19">
        <v>0</v>
      </c>
      <c r="F12" s="22">
        <v>0</v>
      </c>
    </row>
    <row r="13" spans="1:6" x14ac:dyDescent="0.2">
      <c r="A13" s="8" t="s">
        <v>52</v>
      </c>
      <c r="B13" s="21">
        <f>SUM(B5:B11)</f>
        <v>1538830.8800000001</v>
      </c>
      <c r="C13" s="21">
        <f>SUM(C5:C11)</f>
        <v>1050215.6399999999</v>
      </c>
      <c r="D13" s="10"/>
      <c r="E13" s="23"/>
      <c r="F13" s="24"/>
    </row>
    <row r="14" spans="1:6" s="32" customFormat="1" x14ac:dyDescent="0.2">
      <c r="A14" s="40"/>
      <c r="B14" s="41"/>
      <c r="C14" s="41"/>
      <c r="D14" s="33" t="s">
        <v>53</v>
      </c>
      <c r="E14" s="42">
        <f>SUM(E5:E12)</f>
        <v>1172884.8400000001</v>
      </c>
      <c r="F14" s="35">
        <f>SUM(F5:F12)</f>
        <v>1086114.67</v>
      </c>
    </row>
    <row r="15" spans="1:6" x14ac:dyDescent="0.2">
      <c r="A15" s="8" t="s">
        <v>19</v>
      </c>
      <c r="B15" s="20"/>
      <c r="C15" s="20"/>
      <c r="D15" s="11"/>
      <c r="E15" s="20"/>
      <c r="F15" s="24"/>
    </row>
    <row r="16" spans="1:6" x14ac:dyDescent="0.2">
      <c r="A16" s="9" t="s">
        <v>28</v>
      </c>
      <c r="B16" s="19">
        <v>0</v>
      </c>
      <c r="C16" s="19">
        <v>0</v>
      </c>
      <c r="D16" s="8" t="s">
        <v>21</v>
      </c>
      <c r="E16" s="20"/>
      <c r="F16" s="20"/>
    </row>
    <row r="17" spans="1:10" x14ac:dyDescent="0.2">
      <c r="A17" s="9" t="s">
        <v>29</v>
      </c>
      <c r="B17" s="19">
        <v>0</v>
      </c>
      <c r="C17" s="19">
        <v>0</v>
      </c>
      <c r="D17" s="9" t="s">
        <v>9</v>
      </c>
      <c r="E17" s="19">
        <v>0</v>
      </c>
      <c r="F17" s="22">
        <v>0</v>
      </c>
    </row>
    <row r="18" spans="1:10" x14ac:dyDescent="0.2">
      <c r="A18" s="9" t="s">
        <v>30</v>
      </c>
      <c r="B18" s="19">
        <v>0</v>
      </c>
      <c r="C18" s="19">
        <v>0</v>
      </c>
      <c r="D18" s="9" t="s">
        <v>10</v>
      </c>
      <c r="E18" s="19">
        <v>0</v>
      </c>
      <c r="F18" s="22">
        <v>0</v>
      </c>
    </row>
    <row r="19" spans="1:10" x14ac:dyDescent="0.2">
      <c r="A19" s="9" t="s">
        <v>31</v>
      </c>
      <c r="B19" s="19">
        <v>704970.43</v>
      </c>
      <c r="C19" s="19">
        <v>685899.44</v>
      </c>
      <c r="D19" s="9" t="s">
        <v>11</v>
      </c>
      <c r="E19" s="19">
        <v>0</v>
      </c>
      <c r="F19" s="22">
        <v>0</v>
      </c>
    </row>
    <row r="20" spans="1:10" x14ac:dyDescent="0.2">
      <c r="A20" s="9" t="s">
        <v>32</v>
      </c>
      <c r="B20" s="19">
        <v>17400</v>
      </c>
      <c r="C20" s="19">
        <v>17400</v>
      </c>
      <c r="D20" s="9" t="s">
        <v>41</v>
      </c>
      <c r="E20" s="19">
        <v>0</v>
      </c>
      <c r="F20" s="22">
        <v>0</v>
      </c>
    </row>
    <row r="21" spans="1:10" ht="22.5" x14ac:dyDescent="0.2">
      <c r="A21" s="9" t="s">
        <v>33</v>
      </c>
      <c r="B21" s="19">
        <v>-682297.73</v>
      </c>
      <c r="C21" s="19">
        <v>-682297.73</v>
      </c>
      <c r="D21" s="9" t="s">
        <v>54</v>
      </c>
      <c r="E21" s="19">
        <v>0</v>
      </c>
      <c r="F21" s="22">
        <v>0</v>
      </c>
    </row>
    <row r="22" spans="1:10" x14ac:dyDescent="0.2">
      <c r="A22" s="9" t="s">
        <v>34</v>
      </c>
      <c r="B22" s="19">
        <v>0</v>
      </c>
      <c r="C22" s="19">
        <v>0</v>
      </c>
      <c r="D22" s="9" t="s">
        <v>12</v>
      </c>
      <c r="E22" s="19">
        <v>0</v>
      </c>
      <c r="F22" s="22">
        <v>0</v>
      </c>
    </row>
    <row r="23" spans="1:10" x14ac:dyDescent="0.2">
      <c r="A23" s="9" t="s">
        <v>5</v>
      </c>
      <c r="B23" s="19">
        <v>0</v>
      </c>
      <c r="C23" s="19">
        <v>0</v>
      </c>
      <c r="D23" s="10"/>
      <c r="E23" s="20"/>
      <c r="F23" s="24"/>
    </row>
    <row r="24" spans="1:10" x14ac:dyDescent="0.2">
      <c r="A24" s="9" t="s">
        <v>35</v>
      </c>
      <c r="B24" s="19">
        <v>0</v>
      </c>
      <c r="C24" s="19">
        <v>0</v>
      </c>
      <c r="D24" s="8" t="s">
        <v>55</v>
      </c>
      <c r="E24" s="21">
        <f>SUM(E17:E22)</f>
        <v>0</v>
      </c>
      <c r="F24" s="25">
        <f>SUM(F17:F22)</f>
        <v>0</v>
      </c>
    </row>
    <row r="25" spans="1:10" s="3" customFormat="1" ht="12" customHeight="1" x14ac:dyDescent="0.2">
      <c r="A25" s="10"/>
      <c r="B25" s="20"/>
      <c r="C25" s="20"/>
      <c r="D25" s="10"/>
      <c r="E25" s="20"/>
      <c r="F25" s="24"/>
    </row>
    <row r="26" spans="1:10" s="32" customFormat="1" x14ac:dyDescent="0.2">
      <c r="A26" s="33" t="s">
        <v>56</v>
      </c>
      <c r="B26" s="34">
        <f>SUM(B16:B24)</f>
        <v>40072.70000000007</v>
      </c>
      <c r="C26" s="34">
        <f>SUM(C16:C24)</f>
        <v>21001.709999999963</v>
      </c>
      <c r="D26" s="39" t="s">
        <v>50</v>
      </c>
      <c r="E26" s="34">
        <f>SUM(E24+E14)</f>
        <v>1172884.8400000001</v>
      </c>
      <c r="F26" s="35">
        <f>SUM(F14+F24)</f>
        <v>1086114.67</v>
      </c>
    </row>
    <row r="27" spans="1:10" x14ac:dyDescent="0.2">
      <c r="A27" s="11"/>
      <c r="B27" s="20"/>
      <c r="C27" s="20"/>
      <c r="D27" s="11"/>
      <c r="E27" s="20"/>
      <c r="F27" s="24"/>
    </row>
    <row r="28" spans="1:10" x14ac:dyDescent="0.2">
      <c r="A28" s="8" t="s">
        <v>57</v>
      </c>
      <c r="B28" s="21">
        <f>B13+B26</f>
        <v>1578903.58</v>
      </c>
      <c r="C28" s="21">
        <f>C13+C26</f>
        <v>1071217.3499999999</v>
      </c>
      <c r="D28" s="6" t="s">
        <v>43</v>
      </c>
      <c r="E28" s="20"/>
      <c r="F28" s="20"/>
    </row>
    <row r="29" spans="1:10" x14ac:dyDescent="0.2">
      <c r="A29" s="12"/>
      <c r="B29" s="13"/>
      <c r="C29" s="14"/>
      <c r="D29" s="11"/>
      <c r="E29" s="20"/>
      <c r="F29" s="20"/>
    </row>
    <row r="30" spans="1:10" x14ac:dyDescent="0.2">
      <c r="A30" s="15"/>
      <c r="B30" s="13"/>
      <c r="C30" s="14"/>
      <c r="D30" s="8" t="s">
        <v>42</v>
      </c>
      <c r="E30" s="21">
        <f>SUM(E31:E33)</f>
        <v>0</v>
      </c>
      <c r="F30" s="25">
        <f>SUM(F31:F33)</f>
        <v>0</v>
      </c>
    </row>
    <row r="31" spans="1:10" x14ac:dyDescent="0.2">
      <c r="A31" s="15"/>
      <c r="B31" s="13"/>
      <c r="C31" s="14"/>
      <c r="D31" s="9" t="s">
        <v>2</v>
      </c>
      <c r="E31" s="19">
        <v>0</v>
      </c>
      <c r="F31" s="22">
        <v>0</v>
      </c>
      <c r="H31" s="2">
        <v>19071</v>
      </c>
      <c r="I31" s="2">
        <v>21002</v>
      </c>
      <c r="J31" s="2">
        <f>+H31-I31</f>
        <v>-1931</v>
      </c>
    </row>
    <row r="32" spans="1:10" x14ac:dyDescent="0.2">
      <c r="A32" s="15"/>
      <c r="B32" s="13"/>
      <c r="C32" s="14"/>
      <c r="D32" s="9" t="s">
        <v>13</v>
      </c>
      <c r="E32" s="19">
        <v>0</v>
      </c>
      <c r="F32" s="22">
        <v>0</v>
      </c>
    </row>
    <row r="33" spans="1:8" x14ac:dyDescent="0.2">
      <c r="A33" s="15"/>
      <c r="B33" s="13"/>
      <c r="C33" s="14"/>
      <c r="D33" s="9" t="s">
        <v>45</v>
      </c>
      <c r="E33" s="19">
        <v>0</v>
      </c>
      <c r="F33" s="22">
        <v>0</v>
      </c>
    </row>
    <row r="34" spans="1:8" x14ac:dyDescent="0.2">
      <c r="A34" s="15"/>
      <c r="B34" s="13"/>
      <c r="C34" s="14"/>
      <c r="D34" s="10"/>
      <c r="E34" s="20"/>
      <c r="F34" s="24"/>
      <c r="H34" s="2">
        <v>420916</v>
      </c>
    </row>
    <row r="35" spans="1:8" x14ac:dyDescent="0.2">
      <c r="A35" s="15"/>
      <c r="B35" s="13"/>
      <c r="C35" s="14"/>
      <c r="D35" s="8" t="s">
        <v>44</v>
      </c>
      <c r="E35" s="21">
        <f>SUM(E36:E40)</f>
        <v>406018.74</v>
      </c>
      <c r="F35" s="25">
        <f>SUM(F36:F40)</f>
        <v>-14897.320000000065</v>
      </c>
      <c r="H35" s="2">
        <v>360459</v>
      </c>
    </row>
    <row r="36" spans="1:8" s="32" customFormat="1" x14ac:dyDescent="0.2">
      <c r="A36" s="26"/>
      <c r="B36" s="27"/>
      <c r="C36" s="28"/>
      <c r="D36" s="29" t="s">
        <v>46</v>
      </c>
      <c r="E36" s="30">
        <v>420916.06</v>
      </c>
      <c r="F36" s="31">
        <v>781374.59</v>
      </c>
      <c r="H36" s="36">
        <f>+H34-H35</f>
        <v>60457</v>
      </c>
    </row>
    <row r="37" spans="1:8" s="32" customFormat="1" x14ac:dyDescent="0.2">
      <c r="A37" s="26"/>
      <c r="B37" s="27"/>
      <c r="C37" s="28"/>
      <c r="D37" s="29" t="s">
        <v>14</v>
      </c>
      <c r="E37" s="30">
        <v>-14897.32</v>
      </c>
      <c r="F37" s="31">
        <v>-796271.91</v>
      </c>
      <c r="H37" s="37">
        <v>-19071</v>
      </c>
    </row>
    <row r="38" spans="1:8" x14ac:dyDescent="0.2">
      <c r="A38" s="15"/>
      <c r="B38" s="13"/>
      <c r="C38" s="14"/>
      <c r="D38" s="9" t="s">
        <v>3</v>
      </c>
      <c r="E38" s="19">
        <v>0</v>
      </c>
      <c r="F38" s="22">
        <v>0</v>
      </c>
      <c r="H38" s="2">
        <v>-14897</v>
      </c>
    </row>
    <row r="39" spans="1:8" x14ac:dyDescent="0.2">
      <c r="A39" s="15"/>
      <c r="B39" s="13"/>
      <c r="C39" s="14"/>
      <c r="D39" s="9" t="s">
        <v>4</v>
      </c>
      <c r="E39" s="19">
        <v>0</v>
      </c>
      <c r="F39" s="22">
        <v>0</v>
      </c>
      <c r="H39" s="38">
        <f>+H37-H38</f>
        <v>-4174</v>
      </c>
    </row>
    <row r="40" spans="1:8" x14ac:dyDescent="0.2">
      <c r="A40" s="15"/>
      <c r="B40" s="13"/>
      <c r="C40" s="14"/>
      <c r="D40" s="9" t="s">
        <v>47</v>
      </c>
      <c r="E40" s="19">
        <v>0</v>
      </c>
      <c r="F40" s="22">
        <v>0</v>
      </c>
    </row>
    <row r="41" spans="1:8" x14ac:dyDescent="0.2">
      <c r="A41" s="15"/>
      <c r="B41" s="13"/>
      <c r="C41" s="14"/>
      <c r="D41" s="10"/>
      <c r="E41" s="20"/>
      <c r="F41" s="24"/>
    </row>
    <row r="42" spans="1:8" ht="22.5" x14ac:dyDescent="0.2">
      <c r="A42" s="15"/>
      <c r="B42" s="16"/>
      <c r="C42" s="14"/>
      <c r="D42" s="8" t="s">
        <v>58</v>
      </c>
      <c r="E42" s="21">
        <f>SUM(E43:E44)</f>
        <v>0</v>
      </c>
      <c r="F42" s="25">
        <f>SUM(F43:F44)</f>
        <v>0</v>
      </c>
    </row>
    <row r="43" spans="1:8" x14ac:dyDescent="0.2">
      <c r="A43" s="12"/>
      <c r="B43" s="13"/>
      <c r="C43" s="14"/>
      <c r="D43" s="9" t="s">
        <v>15</v>
      </c>
      <c r="E43" s="19">
        <v>0</v>
      </c>
      <c r="F43" s="22">
        <v>0</v>
      </c>
    </row>
    <row r="44" spans="1:8" x14ac:dyDescent="0.2">
      <c r="A44" s="12"/>
      <c r="B44" s="13"/>
      <c r="C44" s="14"/>
      <c r="D44" s="9" t="s">
        <v>16</v>
      </c>
      <c r="E44" s="19">
        <v>0</v>
      </c>
      <c r="F44" s="22">
        <v>0</v>
      </c>
    </row>
    <row r="45" spans="1:8" x14ac:dyDescent="0.2">
      <c r="A45" s="12"/>
      <c r="B45" s="13"/>
      <c r="C45" s="14"/>
      <c r="D45" s="10"/>
      <c r="E45" s="20"/>
      <c r="F45" s="24"/>
    </row>
    <row r="46" spans="1:8" s="32" customFormat="1" x14ac:dyDescent="0.2">
      <c r="A46" s="26"/>
      <c r="B46" s="27"/>
      <c r="C46" s="28"/>
      <c r="D46" s="33" t="s">
        <v>48</v>
      </c>
      <c r="E46" s="34">
        <f>SUM(E42+E35+E30)</f>
        <v>406018.74</v>
      </c>
      <c r="F46" s="35">
        <f>SUM(F42+F35+F30)</f>
        <v>-14897.320000000065</v>
      </c>
    </row>
    <row r="47" spans="1:8" x14ac:dyDescent="0.2">
      <c r="A47" s="12"/>
      <c r="B47" s="13"/>
      <c r="C47" s="14"/>
      <c r="D47" s="11"/>
      <c r="E47" s="20"/>
      <c r="F47" s="24"/>
    </row>
    <row r="48" spans="1:8" x14ac:dyDescent="0.2">
      <c r="A48" s="12"/>
      <c r="B48" s="13"/>
      <c r="C48" s="14"/>
      <c r="D48" s="8" t="s">
        <v>49</v>
      </c>
      <c r="E48" s="21">
        <f>E46+E26</f>
        <v>1578903.58</v>
      </c>
      <c r="F48" s="21">
        <f>F46+F26</f>
        <v>1071217.3499999999</v>
      </c>
    </row>
    <row r="49" spans="1:6" x14ac:dyDescent="0.2">
      <c r="A49" s="12"/>
      <c r="B49" s="13"/>
      <c r="C49" s="13"/>
      <c r="D49" s="17"/>
      <c r="E49" s="14"/>
      <c r="F49" s="14"/>
    </row>
    <row r="51" spans="1:6" ht="12.75" x14ac:dyDescent="0.2">
      <c r="A51" s="18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cp:lastPrinted>2022-08-22T19:36:17Z</cp:lastPrinted>
  <dcterms:created xsi:type="dcterms:W3CDTF">2012-12-11T20:26:08Z</dcterms:created>
  <dcterms:modified xsi:type="dcterms:W3CDTF">2022-08-22T19:36:43Z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