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CFG!$B$3:$I$40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8" i="4"/>
  <c r="H46" i="4"/>
  <c r="H44" i="4"/>
  <c r="H40" i="4"/>
  <c r="H38" i="4"/>
  <c r="E50" i="4"/>
  <c r="H50" i="4" s="1"/>
  <c r="E48" i="4"/>
  <c r="E46" i="4"/>
  <c r="E44" i="4"/>
  <c r="E42" i="4"/>
  <c r="H42" i="4" s="1"/>
  <c r="H52" i="4" s="1"/>
  <c r="E40" i="4"/>
  <c r="E38" i="4"/>
  <c r="E52" i="4" s="1"/>
  <c r="C52" i="4"/>
  <c r="G30" i="4"/>
  <c r="F30" i="4"/>
  <c r="H27" i="4"/>
  <c r="E28" i="4"/>
  <c r="H28" i="4" s="1"/>
  <c r="E27" i="4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E30" i="4"/>
  <c r="H16" i="4"/>
  <c r="E16" i="4"/>
  <c r="F40" i="5" l="1"/>
  <c r="I40" i="5" s="1"/>
  <c r="F39" i="5"/>
  <c r="I39" i="5" s="1"/>
  <c r="F38" i="5"/>
  <c r="F37" i="5"/>
  <c r="I37" i="5" s="1"/>
  <c r="F34" i="5"/>
  <c r="I34" i="5" s="1"/>
  <c r="F33" i="5"/>
  <c r="I33" i="5" s="1"/>
  <c r="F32" i="5"/>
  <c r="I32" i="5" s="1"/>
  <c r="F31" i="5"/>
  <c r="I31" i="5" s="1"/>
  <c r="F30" i="5"/>
  <c r="I30" i="5" s="1"/>
  <c r="F29" i="5"/>
  <c r="I29" i="5" s="1"/>
  <c r="F28" i="5"/>
  <c r="I28" i="5" s="1"/>
  <c r="F27" i="5"/>
  <c r="I27" i="5" s="1"/>
  <c r="F26" i="5"/>
  <c r="I26" i="5" s="1"/>
  <c r="F23" i="5"/>
  <c r="I23" i="5" s="1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F14" i="5"/>
  <c r="I14" i="5" s="1"/>
  <c r="F13" i="5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H36" i="5"/>
  <c r="H25" i="5"/>
  <c r="H16" i="5"/>
  <c r="H6" i="5"/>
  <c r="G36" i="5"/>
  <c r="G25" i="5"/>
  <c r="G16" i="5"/>
  <c r="G6" i="5"/>
  <c r="E36" i="5"/>
  <c r="E25" i="5"/>
  <c r="E16" i="5"/>
  <c r="E6" i="5"/>
  <c r="D36" i="5"/>
  <c r="D25" i="5"/>
  <c r="D16" i="5"/>
  <c r="D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4" i="6"/>
  <c r="H51" i="6"/>
  <c r="H50" i="6"/>
  <c r="H47" i="6"/>
  <c r="H46" i="6"/>
  <c r="H42" i="6"/>
  <c r="H39" i="6"/>
  <c r="H38" i="6"/>
  <c r="H35" i="6"/>
  <c r="H34" i="6"/>
  <c r="H26" i="6"/>
  <c r="H22" i="6"/>
  <c r="H15" i="6"/>
  <c r="H14" i="6"/>
  <c r="H11" i="6"/>
  <c r="H9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D42" i="5" l="1"/>
  <c r="E16" i="8"/>
  <c r="E65" i="6"/>
  <c r="H65" i="6" s="1"/>
  <c r="E57" i="6"/>
  <c r="H57" i="6" s="1"/>
  <c r="E43" i="6"/>
  <c r="H43" i="6" s="1"/>
  <c r="H33" i="6"/>
  <c r="E23" i="6"/>
  <c r="H23" i="6" s="1"/>
  <c r="F77" i="6"/>
  <c r="E13" i="6"/>
  <c r="H13" i="6" s="1"/>
  <c r="I25" i="5"/>
  <c r="I6" i="5"/>
  <c r="I16" i="5"/>
  <c r="G77" i="6"/>
  <c r="F36" i="5"/>
  <c r="C77" i="6"/>
  <c r="H6" i="8"/>
  <c r="H16" i="8" s="1"/>
  <c r="F6" i="5"/>
  <c r="I13" i="5"/>
  <c r="I38" i="5"/>
  <c r="I36" i="5" s="1"/>
  <c r="D77" i="6"/>
  <c r="E5" i="6"/>
  <c r="E42" i="5"/>
  <c r="G42" i="5"/>
  <c r="H42" i="5"/>
  <c r="F25" i="5"/>
  <c r="F16" i="5"/>
  <c r="F42" i="5" s="1"/>
  <c r="I42" i="5" l="1"/>
  <c r="E77" i="6"/>
  <c r="H5" i="6"/>
  <c r="H77" i="6" s="1"/>
</calcChain>
</file>

<file path=xl/sharedStrings.xml><?xml version="1.0" encoding="utf-8"?>
<sst xmlns="http://schemas.openxmlformats.org/spreadsheetml/2006/main" count="205" uniqueCount="147">
  <si>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</si>
  <si>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</si>
  <si>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</si>
  <si>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</si>
  <si>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</si>
  <si>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</si>
  <si>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</si>
  <si>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</si>
  <si>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</si>
  <si>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</si>
  <si>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</si>
  <si>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</si>
  <si>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</si>
  <si>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</si>
  <si>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</si>
  <si>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</si>
  <si>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</si>
  <si>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</si>
  <si>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</si>
  <si>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</si>
  <si>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</si>
  <si>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</si>
  <si>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</si>
  <si>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</si>
  <si>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</si>
  <si>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</si>
  <si>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</si>
  <si>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</si>
  <si>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</si>
  <si>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</si>
  <si>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</si>
  <si>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</si>
  <si>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</si>
  <si>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</si>
  <si>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</si>
  <si>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</si>
  <si>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</si>
  <si>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</si>
  <si>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</si>
  <si>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</si>
  <si>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</si>
  <si>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</si>
  <si>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</si>
  <si>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</si>
  <si>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</si>
  <si>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</si>
  <si>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</si>
  <si>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</si>
  <si>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</si>
  <si>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</si>
  <si>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</si>
  <si>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</si>
  <si>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</si>
  <si>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</si>
  <si>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</si>
  <si>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</si>
  <si>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</si>
  <si>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</si>
  <si>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</si>
  <si>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</si>
  <si>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</si>
  <si>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</si>
  <si>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</si>
  <si>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</si>
  <si>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</si>
  <si>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</si>
  <si>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</si>
  <si>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</si>
  <si>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</si>
  <si>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</si>
  <si>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</si>
  <si>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</si>
  <si>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</si>
  <si>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</si>
  <si>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</si>
  <si>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</si>
  <si>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</si>
  <si>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</si>
  <si>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</si>
  <si>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</si>
  <si>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</si>
  <si>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</si>
  <si>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</si>
  <si>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</si>
  <si>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</si>
  <si>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</si>
  <si>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</si>
  <si>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</si>
  <si>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</si>
  <si>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</si>
  <si>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</si>
  <si>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</si>
  <si>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</si>
  <si>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</si>
  <si>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</si>
  <si>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</si>
  <si>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</si>
  <si>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</si>
  <si>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</si>
  <si>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</si>
  <si>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</si>
  <si>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</si>
  <si>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</si>
  <si>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</si>
  <si>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</si>
  <si>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</si>
  <si>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</si>
  <si>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</si>
  <si>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</si>
  <si>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</si>
  <si>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</si>
  <si>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</si>
  <si>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</si>
  <si>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</si>
  <si>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</si>
  <si>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</si>
  <si>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</si>
  <si>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</si>
  <si>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</si>
  <si>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</si>
  <si>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</si>
  <si>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</si>
  <si>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</si>
  <si>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</si>
  <si>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</si>
  <si>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</si>
  <si>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</si>
  <si>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</si>
  <si>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</si>
  <si>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</si>
  <si>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</si>
  <si>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</si>
  <si>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</si>
  <si>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</si>
  <si>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 del Municipio de Romita, Gto.
Estado Analítico del Ejercicio del Presupuesto de Egresos
Clasificación por Objeto del Gasto(Capítulo y Concepto)
Del 1 de Enero AL 30 DE SEPTIEMBRE DEL 2021</t>
  </si>
  <si>
    <t>Sistema para el Desarrollo Integral de la Familia del Municipio de Romita, Gto.
Estado Analítico del Ejercicio del Presupuesto de Egresos
Clasificación Ecónomica (Por Tipo de Gasto)
Del 1 de Enero AL 30 DE SEPTIEMBRE DEL 2021</t>
  </si>
  <si>
    <t>DIRECCIÓN GENERAL</t>
  </si>
  <si>
    <t>Sistema para el Desarrollo Integral de la Familia del Municipio de Romita, Gto.
Estado Analítico del Ejercicio del Presupuesto de Egresos
Clasificación Administrativa
Del 1 de Enero AL 30 DE SEPTIEMBRE DEL 2021</t>
  </si>
  <si>
    <t>Gobierno (Federal/Estatal/Municipal) de Sistema para el Desarrollo Integral de la Familia del Municipio de Romita, Gto.
Estado Analítico del Ejercicio del Presupuesto de Egresos
Clasificación Administrativa
Del 1 de Enero AL 30 DE SEPTIEMBRE DEL 2021</t>
  </si>
  <si>
    <t>Sector Paraestatal del Gobierno (Federal/Estatal/Municipal) de Sistema para el Desarrollo Integral de la Familia del Municipio de Romita, Gto.
Estado Analítico del Ejercicio del Presupuesto de Egresos
Clasificación Administrativa
Del 1 de Enero AL 30 DE SEPTIEMBRE DEL 2021</t>
  </si>
  <si>
    <t>Sistema para el Desarrollo Integral de la Familia del Municipio de Romita, Gto.
Estado Análitico del Ejercicio del Presupuesto de Egresos
Clasificación Funcional (Finalidad y Función)
Del 1 de Enero AL 30 DE SEPTIEMBRE DEL 2021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</si>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</sst>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8" applyFont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1190625</xdr:colOff>
      <xdr:row>1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134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60</v>
      </c>
      <c r="B2" s="65"/>
      <c r="C2" s="59" t="s">
        <v>66</v>
      </c>
      <c r="D2" s="60"/>
      <c r="E2" s="60"/>
      <c r="F2" s="60"/>
      <c r="G2" s="61"/>
      <c r="H2" s="62" t="s">
        <v>65</v>
      </c>
    </row>
    <row r="3" spans="1:8" ht="24.95" customHeight="1" x14ac:dyDescent="0.2">
      <c r="A3" s="66"/>
      <c r="B3" s="67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9677607.879999999</v>
      </c>
      <c r="D5" s="14">
        <f>SUM(D6:D12)</f>
        <v>-800000</v>
      </c>
      <c r="E5" s="14">
        <f>C5+D5</f>
        <v>8877607.879999999</v>
      </c>
      <c r="F5" s="14">
        <f>SUM(F6:F12)</f>
        <v>6014279.5</v>
      </c>
      <c r="G5" s="14">
        <f>SUM(G6:G12)</f>
        <v>6014279.5</v>
      </c>
      <c r="H5" s="14">
        <f>E5-F5</f>
        <v>2863328.379999999</v>
      </c>
    </row>
    <row r="6" spans="1:8" x14ac:dyDescent="0.2">
      <c r="A6" s="49">
        <v>1100</v>
      </c>
      <c r="B6" s="11" t="s">
        <v>76</v>
      </c>
      <c r="C6" s="15">
        <v>5813069.2699999996</v>
      </c>
      <c r="D6" s="15">
        <v>-400000</v>
      </c>
      <c r="E6" s="15">
        <f t="shared" ref="E6:E69" si="0">C6+D6</f>
        <v>5413069.2699999996</v>
      </c>
      <c r="F6" s="15">
        <v>3702301.17</v>
      </c>
      <c r="G6" s="15">
        <v>3702301.17</v>
      </c>
      <c r="H6" s="15">
        <f t="shared" ref="H6:H69" si="1">E6-F6</f>
        <v>1710768.0999999996</v>
      </c>
    </row>
    <row r="7" spans="1:8" x14ac:dyDescent="0.2">
      <c r="A7" s="49">
        <v>1200</v>
      </c>
      <c r="B7" s="11" t="s">
        <v>77</v>
      </c>
      <c r="C7" s="15">
        <v>306300</v>
      </c>
      <c r="D7" s="15">
        <v>-50000</v>
      </c>
      <c r="E7" s="15">
        <f t="shared" si="0"/>
        <v>256300</v>
      </c>
      <c r="F7" s="15">
        <v>149120.29999999999</v>
      </c>
      <c r="G7" s="15">
        <v>149120.29999999999</v>
      </c>
      <c r="H7" s="15">
        <f t="shared" si="1"/>
        <v>107179.70000000001</v>
      </c>
    </row>
    <row r="8" spans="1:8" x14ac:dyDescent="0.2">
      <c r="A8" s="49">
        <v>1300</v>
      </c>
      <c r="B8" s="11" t="s">
        <v>78</v>
      </c>
      <c r="C8" s="15">
        <v>967417.12</v>
      </c>
      <c r="D8" s="15">
        <v>-150000</v>
      </c>
      <c r="E8" s="15">
        <f t="shared" si="0"/>
        <v>817417.12</v>
      </c>
      <c r="F8" s="15">
        <v>54398.46</v>
      </c>
      <c r="G8" s="15">
        <v>54398.46</v>
      </c>
      <c r="H8" s="15">
        <f t="shared" si="1"/>
        <v>763018.66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2590821.4900000002</v>
      </c>
      <c r="D10" s="15">
        <v>-200000</v>
      </c>
      <c r="E10" s="15">
        <f t="shared" si="0"/>
        <v>2390821.4900000002</v>
      </c>
      <c r="F10" s="15">
        <v>2108459.5699999998</v>
      </c>
      <c r="G10" s="15">
        <v>2108459.5699999998</v>
      </c>
      <c r="H10" s="15">
        <f t="shared" si="1"/>
        <v>282361.92000000039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583640</v>
      </c>
      <c r="D13" s="15">
        <f>SUM(D14:D22)</f>
        <v>-120000</v>
      </c>
      <c r="E13" s="15">
        <f t="shared" si="0"/>
        <v>463640</v>
      </c>
      <c r="F13" s="15">
        <f>SUM(F14:F22)</f>
        <v>286274.80000000005</v>
      </c>
      <c r="G13" s="15">
        <f>SUM(G14:G22)</f>
        <v>286274.80000000005</v>
      </c>
      <c r="H13" s="15">
        <f t="shared" si="1"/>
        <v>177365.19999999995</v>
      </c>
    </row>
    <row r="14" spans="1:8" x14ac:dyDescent="0.2">
      <c r="A14" s="49">
        <v>2100</v>
      </c>
      <c r="B14" s="11" t="s">
        <v>81</v>
      </c>
      <c r="C14" s="15">
        <v>160400</v>
      </c>
      <c r="D14" s="15">
        <v>0</v>
      </c>
      <c r="E14" s="15">
        <f t="shared" si="0"/>
        <v>160400</v>
      </c>
      <c r="F14" s="15">
        <v>91342.13</v>
      </c>
      <c r="G14" s="15">
        <v>91342.13</v>
      </c>
      <c r="H14" s="15">
        <f t="shared" si="1"/>
        <v>69057.87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52640</v>
      </c>
      <c r="D18" s="15">
        <v>0</v>
      </c>
      <c r="E18" s="15">
        <f t="shared" si="0"/>
        <v>52640</v>
      </c>
      <c r="F18" s="15">
        <v>11936.82</v>
      </c>
      <c r="G18" s="15">
        <v>11936.82</v>
      </c>
      <c r="H18" s="15">
        <f t="shared" si="1"/>
        <v>40703.18</v>
      </c>
    </row>
    <row r="19" spans="1:8" x14ac:dyDescent="0.2">
      <c r="A19" s="49">
        <v>2600</v>
      </c>
      <c r="B19" s="11" t="s">
        <v>86</v>
      </c>
      <c r="C19" s="15">
        <v>350000</v>
      </c>
      <c r="D19" s="15">
        <v>-120000</v>
      </c>
      <c r="E19" s="15">
        <f t="shared" si="0"/>
        <v>230000</v>
      </c>
      <c r="F19" s="15">
        <v>182995.85</v>
      </c>
      <c r="G19" s="15">
        <v>182995.85</v>
      </c>
      <c r="H19" s="15">
        <f t="shared" si="1"/>
        <v>47004.149999999994</v>
      </c>
    </row>
    <row r="20" spans="1:8" x14ac:dyDescent="0.2">
      <c r="A20" s="49">
        <v>2700</v>
      </c>
      <c r="B20" s="11" t="s">
        <v>87</v>
      </c>
      <c r="C20" s="15">
        <v>20600</v>
      </c>
      <c r="D20" s="15">
        <v>0</v>
      </c>
      <c r="E20" s="15">
        <f t="shared" si="0"/>
        <v>20600</v>
      </c>
      <c r="F20" s="15">
        <v>0</v>
      </c>
      <c r="G20" s="15">
        <v>0</v>
      </c>
      <c r="H20" s="15">
        <f t="shared" si="1"/>
        <v>20600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1172040</v>
      </c>
      <c r="D23" s="15">
        <f>SUM(D24:D32)</f>
        <v>420000</v>
      </c>
      <c r="E23" s="15">
        <f t="shared" si="0"/>
        <v>1592040</v>
      </c>
      <c r="F23" s="15">
        <f>SUM(F24:F32)</f>
        <v>1229207.82</v>
      </c>
      <c r="G23" s="15">
        <f>SUM(G24:G32)</f>
        <v>1229207.82</v>
      </c>
      <c r="H23" s="15">
        <f t="shared" si="1"/>
        <v>362832.17999999993</v>
      </c>
    </row>
    <row r="24" spans="1:8" x14ac:dyDescent="0.2">
      <c r="A24" s="49">
        <v>3100</v>
      </c>
      <c r="B24" s="11" t="s">
        <v>90</v>
      </c>
      <c r="C24" s="15">
        <v>282000</v>
      </c>
      <c r="D24" s="15">
        <v>50000</v>
      </c>
      <c r="E24" s="15">
        <f t="shared" si="0"/>
        <v>332000</v>
      </c>
      <c r="F24" s="15">
        <v>236610.8</v>
      </c>
      <c r="G24" s="15">
        <v>236610.8</v>
      </c>
      <c r="H24" s="15">
        <f t="shared" si="1"/>
        <v>95389.200000000012</v>
      </c>
    </row>
    <row r="25" spans="1:8" x14ac:dyDescent="0.2">
      <c r="A25" s="49">
        <v>3200</v>
      </c>
      <c r="B25" s="11" t="s">
        <v>91</v>
      </c>
      <c r="C25" s="15">
        <v>30000</v>
      </c>
      <c r="D25" s="15">
        <v>0</v>
      </c>
      <c r="E25" s="15">
        <f t="shared" si="0"/>
        <v>30000</v>
      </c>
      <c r="F25" s="15">
        <v>0</v>
      </c>
      <c r="G25" s="15">
        <v>0</v>
      </c>
      <c r="H25" s="15">
        <f t="shared" si="1"/>
        <v>30000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68000</v>
      </c>
      <c r="D27" s="15">
        <v>0</v>
      </c>
      <c r="E27" s="15">
        <f t="shared" si="0"/>
        <v>68000</v>
      </c>
      <c r="F27" s="15">
        <v>10760.93</v>
      </c>
      <c r="G27" s="15">
        <v>10760.93</v>
      </c>
      <c r="H27" s="15">
        <f t="shared" si="1"/>
        <v>57239.07</v>
      </c>
    </row>
    <row r="28" spans="1:8" x14ac:dyDescent="0.2">
      <c r="A28" s="49">
        <v>3500</v>
      </c>
      <c r="B28" s="11" t="s">
        <v>94</v>
      </c>
      <c r="C28" s="15">
        <v>151240</v>
      </c>
      <c r="D28" s="15">
        <v>180000</v>
      </c>
      <c r="E28" s="15">
        <f t="shared" si="0"/>
        <v>331240</v>
      </c>
      <c r="F28" s="15">
        <v>233774.16</v>
      </c>
      <c r="G28" s="15">
        <v>233774.16</v>
      </c>
      <c r="H28" s="15">
        <f t="shared" si="1"/>
        <v>97465.84</v>
      </c>
    </row>
    <row r="29" spans="1:8" x14ac:dyDescent="0.2">
      <c r="A29" s="49">
        <v>3600</v>
      </c>
      <c r="B29" s="11" t="s">
        <v>95</v>
      </c>
      <c r="C29" s="15">
        <v>50000</v>
      </c>
      <c r="D29" s="15">
        <v>0</v>
      </c>
      <c r="E29" s="15">
        <f t="shared" si="0"/>
        <v>50000</v>
      </c>
      <c r="F29" s="15">
        <v>48581.760000000002</v>
      </c>
      <c r="G29" s="15">
        <v>48581.760000000002</v>
      </c>
      <c r="H29" s="15">
        <f t="shared" si="1"/>
        <v>1418.239999999998</v>
      </c>
    </row>
    <row r="30" spans="1:8" x14ac:dyDescent="0.2">
      <c r="A30" s="49">
        <v>3700</v>
      </c>
      <c r="B30" s="11" t="s">
        <v>96</v>
      </c>
      <c r="C30" s="15">
        <v>50000</v>
      </c>
      <c r="D30" s="15">
        <v>0</v>
      </c>
      <c r="E30" s="15">
        <f t="shared" si="0"/>
        <v>50000</v>
      </c>
      <c r="F30" s="15">
        <v>3500</v>
      </c>
      <c r="G30" s="15">
        <v>3500</v>
      </c>
      <c r="H30" s="15">
        <f t="shared" si="1"/>
        <v>46500</v>
      </c>
    </row>
    <row r="31" spans="1:8" x14ac:dyDescent="0.2">
      <c r="A31" s="49">
        <v>3800</v>
      </c>
      <c r="B31" s="11" t="s">
        <v>97</v>
      </c>
      <c r="C31" s="15">
        <v>400000</v>
      </c>
      <c r="D31" s="15">
        <v>70000</v>
      </c>
      <c r="E31" s="15">
        <f t="shared" si="0"/>
        <v>470000</v>
      </c>
      <c r="F31" s="15">
        <v>460753.17</v>
      </c>
      <c r="G31" s="15">
        <v>460753.17</v>
      </c>
      <c r="H31" s="15">
        <f t="shared" si="1"/>
        <v>9246.8300000000163</v>
      </c>
    </row>
    <row r="32" spans="1:8" x14ac:dyDescent="0.2">
      <c r="A32" s="49">
        <v>3900</v>
      </c>
      <c r="B32" s="11" t="s">
        <v>19</v>
      </c>
      <c r="C32" s="15">
        <v>140800</v>
      </c>
      <c r="D32" s="15">
        <v>120000</v>
      </c>
      <c r="E32" s="15">
        <f t="shared" si="0"/>
        <v>260800</v>
      </c>
      <c r="F32" s="15">
        <v>235227</v>
      </c>
      <c r="G32" s="15">
        <v>235227</v>
      </c>
      <c r="H32" s="15">
        <f t="shared" si="1"/>
        <v>25573</v>
      </c>
    </row>
    <row r="33" spans="1:8" x14ac:dyDescent="0.2">
      <c r="A33" s="48" t="s">
        <v>70</v>
      </c>
      <c r="B33" s="7"/>
      <c r="C33" s="15">
        <f>SUM(C34:C42)</f>
        <v>694292.12</v>
      </c>
      <c r="D33" s="15">
        <f>SUM(D34:D42)</f>
        <v>500000</v>
      </c>
      <c r="E33" s="15">
        <f t="shared" si="0"/>
        <v>1194292.1200000001</v>
      </c>
      <c r="F33" s="15">
        <f>SUM(F34:F42)</f>
        <v>886690.6</v>
      </c>
      <c r="G33" s="15">
        <f>SUM(G34:G42)</f>
        <v>886690.6</v>
      </c>
      <c r="H33" s="15">
        <f t="shared" si="1"/>
        <v>307601.52000000014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694292.12</v>
      </c>
      <c r="D37" s="15">
        <v>500000</v>
      </c>
      <c r="E37" s="15">
        <f t="shared" si="0"/>
        <v>1194292.1200000001</v>
      </c>
      <c r="F37" s="15">
        <v>886690.6</v>
      </c>
      <c r="G37" s="15">
        <v>886690.6</v>
      </c>
      <c r="H37" s="15">
        <f t="shared" si="1"/>
        <v>307601.52000000014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10000</v>
      </c>
      <c r="D43" s="15">
        <f>SUM(D44:D52)</f>
        <v>0</v>
      </c>
      <c r="E43" s="15">
        <f t="shared" si="0"/>
        <v>10000</v>
      </c>
      <c r="F43" s="15">
        <f>SUM(F44:F52)</f>
        <v>0</v>
      </c>
      <c r="G43" s="15">
        <f>SUM(G44:G52)</f>
        <v>0</v>
      </c>
      <c r="H43" s="15">
        <f t="shared" si="1"/>
        <v>10000</v>
      </c>
    </row>
    <row r="44" spans="1:8" x14ac:dyDescent="0.2">
      <c r="A44" s="49">
        <v>5100</v>
      </c>
      <c r="B44" s="11" t="s">
        <v>105</v>
      </c>
      <c r="C44" s="15">
        <v>10000</v>
      </c>
      <c r="D44" s="15">
        <v>0</v>
      </c>
      <c r="E44" s="15">
        <f t="shared" si="0"/>
        <v>10000</v>
      </c>
      <c r="F44" s="15">
        <v>0</v>
      </c>
      <c r="G44" s="15">
        <v>0</v>
      </c>
      <c r="H44" s="15">
        <f t="shared" si="1"/>
        <v>10000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200790</v>
      </c>
      <c r="D57" s="15">
        <f>SUM(D58:D64)</f>
        <v>0</v>
      </c>
      <c r="E57" s="15">
        <f t="shared" si="0"/>
        <v>200790</v>
      </c>
      <c r="F57" s="15">
        <f>SUM(F58:F64)</f>
        <v>0</v>
      </c>
      <c r="G57" s="15">
        <f>SUM(G58:G64)</f>
        <v>0</v>
      </c>
      <c r="H57" s="15">
        <f t="shared" si="1"/>
        <v>200790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200790</v>
      </c>
      <c r="D64" s="15">
        <v>0</v>
      </c>
      <c r="E64" s="15">
        <f t="shared" si="0"/>
        <v>200790</v>
      </c>
      <c r="F64" s="15">
        <v>0</v>
      </c>
      <c r="G64" s="15">
        <v>0</v>
      </c>
      <c r="H64" s="15">
        <f t="shared" si="1"/>
        <v>200790</v>
      </c>
    </row>
    <row r="65" spans="1:8" x14ac:dyDescent="0.2">
      <c r="A65" s="48" t="s">
        <v>74</v>
      </c>
      <c r="B65" s="7"/>
      <c r="C65" s="15">
        <f>SUM(C66:C68)</f>
        <v>270000</v>
      </c>
      <c r="D65" s="15">
        <f>SUM(D66:D68)</f>
        <v>0</v>
      </c>
      <c r="E65" s="15">
        <f t="shared" si="0"/>
        <v>270000</v>
      </c>
      <c r="F65" s="15">
        <f>SUM(F66:F68)</f>
        <v>0</v>
      </c>
      <c r="G65" s="15">
        <f>SUM(G66:G68)</f>
        <v>0</v>
      </c>
      <c r="H65" s="15">
        <f t="shared" si="1"/>
        <v>270000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270000</v>
      </c>
      <c r="D68" s="15">
        <v>0</v>
      </c>
      <c r="E68" s="15">
        <f t="shared" si="0"/>
        <v>270000</v>
      </c>
      <c r="F68" s="15">
        <v>0</v>
      </c>
      <c r="G68" s="15">
        <v>0</v>
      </c>
      <c r="H68" s="15">
        <f t="shared" si="1"/>
        <v>270000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12608369.999999998</v>
      </c>
      <c r="D77" s="17">
        <f t="shared" si="4"/>
        <v>0</v>
      </c>
      <c r="E77" s="17">
        <f t="shared" si="4"/>
        <v>12608370</v>
      </c>
      <c r="F77" s="17">
        <f t="shared" si="4"/>
        <v>8416452.7200000007</v>
      </c>
      <c r="G77" s="17">
        <f t="shared" si="4"/>
        <v>8416452.7200000007</v>
      </c>
      <c r="H77" s="17">
        <f t="shared" si="4"/>
        <v>4191917.2799999989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E16" sqref="E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135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60</v>
      </c>
      <c r="B2" s="65"/>
      <c r="C2" s="59" t="s">
        <v>66</v>
      </c>
      <c r="D2" s="60"/>
      <c r="E2" s="60"/>
      <c r="F2" s="60"/>
      <c r="G2" s="61"/>
      <c r="H2" s="62" t="s">
        <v>65</v>
      </c>
    </row>
    <row r="3" spans="1:8" ht="24.95" customHeight="1" x14ac:dyDescent="0.2">
      <c r="A3" s="66"/>
      <c r="B3" s="67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12328370</v>
      </c>
      <c r="D6" s="50">
        <v>0</v>
      </c>
      <c r="E6" s="50">
        <f>C6+D6</f>
        <v>12328370</v>
      </c>
      <c r="F6" s="50">
        <v>8416452.7200000007</v>
      </c>
      <c r="G6" s="50">
        <v>8416452.7200000007</v>
      </c>
      <c r="H6" s="50">
        <f>E6-F6</f>
        <v>3911917.2799999993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280000</v>
      </c>
      <c r="D8" s="50">
        <v>0</v>
      </c>
      <c r="E8" s="50">
        <f>C8+D8</f>
        <v>280000</v>
      </c>
      <c r="F8" s="50">
        <v>0</v>
      </c>
      <c r="G8" s="50">
        <v>0</v>
      </c>
      <c r="H8" s="50">
        <f>E8-F8</f>
        <v>280000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12608370</v>
      </c>
      <c r="D16" s="17">
        <f>SUM(D6+D8+D10+D12+D14)</f>
        <v>0</v>
      </c>
      <c r="E16" s="17">
        <f>SUM(E6+E8+E10+E12+E14)</f>
        <v>12608370</v>
      </c>
      <c r="F16" s="17">
        <f t="shared" ref="F16:H16" si="0">SUM(F6+F8+F10+F12+F14)</f>
        <v>8416452.7200000007</v>
      </c>
      <c r="G16" s="17">
        <f t="shared" si="0"/>
        <v>8416452.7200000007</v>
      </c>
      <c r="H16" s="17">
        <f t="shared" si="0"/>
        <v>4191917.2799999993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4" workbookViewId="0">
      <selection activeCell="E16" sqref="E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137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60</v>
      </c>
      <c r="B3" s="65"/>
      <c r="C3" s="59" t="s">
        <v>66</v>
      </c>
      <c r="D3" s="60"/>
      <c r="E3" s="60"/>
      <c r="F3" s="60"/>
      <c r="G3" s="61"/>
      <c r="H3" s="62" t="s">
        <v>65</v>
      </c>
    </row>
    <row r="4" spans="1:8" ht="24.95" customHeight="1" x14ac:dyDescent="0.2">
      <c r="A4" s="66"/>
      <c r="B4" s="67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12608370</v>
      </c>
      <c r="D7" s="15">
        <v>0</v>
      </c>
      <c r="E7" s="15">
        <f>C7+D7</f>
        <v>12608370</v>
      </c>
      <c r="F7" s="15">
        <v>8416452.7200000007</v>
      </c>
      <c r="G7" s="15">
        <v>8416452.7200000007</v>
      </c>
      <c r="H7" s="15">
        <f>E7-F7</f>
        <v>4191917.2799999993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12608370</v>
      </c>
      <c r="D16" s="23">
        <f t="shared" si="2"/>
        <v>0</v>
      </c>
      <c r="E16" s="23">
        <f t="shared" si="2"/>
        <v>12608370</v>
      </c>
      <c r="F16" s="23">
        <f t="shared" si="2"/>
        <v>8416452.7200000007</v>
      </c>
      <c r="G16" s="23">
        <f t="shared" si="2"/>
        <v>8416452.7200000007</v>
      </c>
      <c r="H16" s="23">
        <f t="shared" si="2"/>
        <v>4191917.2799999993</v>
      </c>
    </row>
    <row r="19" spans="1:8" ht="45" customHeight="1" x14ac:dyDescent="0.2">
      <c r="A19" s="59" t="s">
        <v>138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60</v>
      </c>
      <c r="B21" s="65"/>
      <c r="C21" s="59" t="s">
        <v>66</v>
      </c>
      <c r="D21" s="60"/>
      <c r="E21" s="60"/>
      <c r="F21" s="60"/>
      <c r="G21" s="61"/>
      <c r="H21" s="62" t="s">
        <v>65</v>
      </c>
    </row>
    <row r="22" spans="1:8" ht="22.5" x14ac:dyDescent="0.2">
      <c r="A22" s="66"/>
      <c r="B22" s="67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9" t="s">
        <v>139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60</v>
      </c>
      <c r="B34" s="65"/>
      <c r="C34" s="59" t="s">
        <v>66</v>
      </c>
      <c r="D34" s="60"/>
      <c r="E34" s="60"/>
      <c r="F34" s="60"/>
      <c r="G34" s="61"/>
      <c r="H34" s="62" t="s">
        <v>65</v>
      </c>
    </row>
    <row r="35" spans="1:8" ht="22.5" x14ac:dyDescent="0.2">
      <c r="A35" s="66"/>
      <c r="B35" s="67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>
      <selection activeCell="C31" sqref="C31"/>
    </sheetView>
  </sheetViews>
  <sheetFormatPr baseColWidth="10" defaultRowHeight="11.25" x14ac:dyDescent="0.2"/>
  <cols>
    <col min="1" max="1" width="39.5" style="3" customWidth="1"/>
    <col min="2" max="2" width="4.83203125" style="3" customWidth="1"/>
    <col min="3" max="3" width="65.83203125" style="3" customWidth="1"/>
    <col min="4" max="9" width="18.33203125" style="3" customWidth="1"/>
    <col min="10" max="16384" width="12" style="3"/>
  </cols>
  <sheetData>
    <row r="1" spans="2:9" ht="45" customHeight="1" x14ac:dyDescent="0.2">
      <c r="B1" s="59" t="s">
        <v>140</v>
      </c>
      <c r="C1" s="60"/>
      <c r="D1" s="60"/>
      <c r="E1" s="60"/>
      <c r="F1" s="60"/>
      <c r="G1" s="60"/>
      <c r="H1" s="60"/>
      <c r="I1" s="61"/>
    </row>
    <row r="2" spans="2:9" x14ac:dyDescent="0.2">
      <c r="B2" s="64" t="s">
        <v>60</v>
      </c>
      <c r="C2" s="65"/>
      <c r="D2" s="59" t="s">
        <v>66</v>
      </c>
      <c r="E2" s="60"/>
      <c r="F2" s="60"/>
      <c r="G2" s="60"/>
      <c r="H2" s="61"/>
      <c r="I2" s="62" t="s">
        <v>65</v>
      </c>
    </row>
    <row r="3" spans="2:9" ht="24.95" customHeight="1" x14ac:dyDescent="0.2">
      <c r="B3" s="66"/>
      <c r="C3" s="67"/>
      <c r="D3" s="9" t="s">
        <v>61</v>
      </c>
      <c r="E3" s="9" t="s">
        <v>131</v>
      </c>
      <c r="F3" s="9" t="s">
        <v>62</v>
      </c>
      <c r="G3" s="9" t="s">
        <v>63</v>
      </c>
      <c r="H3" s="9" t="s">
        <v>64</v>
      </c>
      <c r="I3" s="63"/>
    </row>
    <row r="4" spans="2:9" x14ac:dyDescent="0.2">
      <c r="B4" s="68"/>
      <c r="C4" s="69"/>
      <c r="D4" s="10">
        <v>1</v>
      </c>
      <c r="E4" s="10">
        <v>2</v>
      </c>
      <c r="F4" s="10" t="s">
        <v>132</v>
      </c>
      <c r="G4" s="10">
        <v>4</v>
      </c>
      <c r="H4" s="10">
        <v>5</v>
      </c>
      <c r="I4" s="10" t="s">
        <v>133</v>
      </c>
    </row>
    <row r="5" spans="2:9" x14ac:dyDescent="0.2">
      <c r="B5" s="44"/>
      <c r="C5" s="45"/>
      <c r="D5" s="14"/>
      <c r="E5" s="14"/>
      <c r="F5" s="14"/>
      <c r="G5" s="14"/>
      <c r="H5" s="14"/>
      <c r="I5" s="14"/>
    </row>
    <row r="6" spans="2:9" x14ac:dyDescent="0.2">
      <c r="B6" s="41" t="s">
        <v>16</v>
      </c>
      <c r="C6" s="39"/>
      <c r="D6" s="15">
        <f t="shared" ref="D6:I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2:9" x14ac:dyDescent="0.2">
      <c r="B7" s="38"/>
      <c r="C7" s="42" t="s">
        <v>42</v>
      </c>
      <c r="D7" s="15">
        <v>0</v>
      </c>
      <c r="E7" s="15">
        <v>0</v>
      </c>
      <c r="F7" s="15">
        <f>D7+E7</f>
        <v>0</v>
      </c>
      <c r="G7" s="15">
        <v>0</v>
      </c>
      <c r="H7" s="15">
        <v>0</v>
      </c>
      <c r="I7" s="15">
        <f>F7-G7</f>
        <v>0</v>
      </c>
    </row>
    <row r="8" spans="2:9" x14ac:dyDescent="0.2">
      <c r="B8" s="38"/>
      <c r="C8" s="42" t="s">
        <v>17</v>
      </c>
      <c r="D8" s="15">
        <v>0</v>
      </c>
      <c r="E8" s="15">
        <v>0</v>
      </c>
      <c r="F8" s="15">
        <f t="shared" ref="F8:F14" si="1">D8+E8</f>
        <v>0</v>
      </c>
      <c r="G8" s="15">
        <v>0</v>
      </c>
      <c r="H8" s="15">
        <v>0</v>
      </c>
      <c r="I8" s="15">
        <f t="shared" ref="I8:I14" si="2">F8-G8</f>
        <v>0</v>
      </c>
    </row>
    <row r="9" spans="2:9" x14ac:dyDescent="0.2">
      <c r="B9" s="38"/>
      <c r="C9" s="42" t="s">
        <v>43</v>
      </c>
      <c r="D9" s="15">
        <v>0</v>
      </c>
      <c r="E9" s="15">
        <v>0</v>
      </c>
      <c r="F9" s="15">
        <f t="shared" si="1"/>
        <v>0</v>
      </c>
      <c r="G9" s="15">
        <v>0</v>
      </c>
      <c r="H9" s="15">
        <v>0</v>
      </c>
      <c r="I9" s="15">
        <f t="shared" si="2"/>
        <v>0</v>
      </c>
    </row>
    <row r="10" spans="2:9" x14ac:dyDescent="0.2">
      <c r="B10" s="38"/>
      <c r="C10" s="42" t="s">
        <v>3</v>
      </c>
      <c r="D10" s="15">
        <v>0</v>
      </c>
      <c r="E10" s="15">
        <v>0</v>
      </c>
      <c r="F10" s="15">
        <f t="shared" si="1"/>
        <v>0</v>
      </c>
      <c r="G10" s="15">
        <v>0</v>
      </c>
      <c r="H10" s="15">
        <v>0</v>
      </c>
      <c r="I10" s="15">
        <f t="shared" si="2"/>
        <v>0</v>
      </c>
    </row>
    <row r="11" spans="2:9" x14ac:dyDescent="0.2">
      <c r="B11" s="38"/>
      <c r="C11" s="42" t="s">
        <v>23</v>
      </c>
      <c r="D11" s="15">
        <v>0</v>
      </c>
      <c r="E11" s="15">
        <v>0</v>
      </c>
      <c r="F11" s="15">
        <f t="shared" si="1"/>
        <v>0</v>
      </c>
      <c r="G11" s="15">
        <v>0</v>
      </c>
      <c r="H11" s="15">
        <v>0</v>
      </c>
      <c r="I11" s="15">
        <f t="shared" si="2"/>
        <v>0</v>
      </c>
    </row>
    <row r="12" spans="2:9" x14ac:dyDescent="0.2">
      <c r="B12" s="38"/>
      <c r="C12" s="42" t="s">
        <v>18</v>
      </c>
      <c r="D12" s="15">
        <v>0</v>
      </c>
      <c r="E12" s="15">
        <v>0</v>
      </c>
      <c r="F12" s="15">
        <f t="shared" si="1"/>
        <v>0</v>
      </c>
      <c r="G12" s="15">
        <v>0</v>
      </c>
      <c r="H12" s="15">
        <v>0</v>
      </c>
      <c r="I12" s="15">
        <f t="shared" si="2"/>
        <v>0</v>
      </c>
    </row>
    <row r="13" spans="2:9" x14ac:dyDescent="0.2">
      <c r="B13" s="38"/>
      <c r="C13" s="42" t="s">
        <v>44</v>
      </c>
      <c r="D13" s="15">
        <v>0</v>
      </c>
      <c r="E13" s="15">
        <v>0</v>
      </c>
      <c r="F13" s="15">
        <f t="shared" si="1"/>
        <v>0</v>
      </c>
      <c r="G13" s="15">
        <v>0</v>
      </c>
      <c r="H13" s="15">
        <v>0</v>
      </c>
      <c r="I13" s="15">
        <f t="shared" si="2"/>
        <v>0</v>
      </c>
    </row>
    <row r="14" spans="2:9" x14ac:dyDescent="0.2">
      <c r="B14" s="38"/>
      <c r="C14" s="42" t="s">
        <v>19</v>
      </c>
      <c r="D14" s="15">
        <v>0</v>
      </c>
      <c r="E14" s="15">
        <v>0</v>
      </c>
      <c r="F14" s="15">
        <f t="shared" si="1"/>
        <v>0</v>
      </c>
      <c r="G14" s="15">
        <v>0</v>
      </c>
      <c r="H14" s="15">
        <v>0</v>
      </c>
      <c r="I14" s="15">
        <f t="shared" si="2"/>
        <v>0</v>
      </c>
    </row>
    <row r="15" spans="2:9" ht="3.75" customHeight="1" x14ac:dyDescent="0.2">
      <c r="B15" s="40"/>
      <c r="C15" s="42"/>
      <c r="D15" s="15"/>
      <c r="E15" s="15"/>
      <c r="F15" s="15"/>
      <c r="G15" s="15"/>
      <c r="H15" s="15"/>
      <c r="I15" s="15"/>
    </row>
    <row r="16" spans="2:9" x14ac:dyDescent="0.2">
      <c r="B16" s="41" t="s">
        <v>20</v>
      </c>
      <c r="C16" s="43"/>
      <c r="D16" s="15">
        <f t="shared" ref="D16:I16" si="3">SUM(D17:D23)</f>
        <v>12608370</v>
      </c>
      <c r="E16" s="15">
        <f t="shared" si="3"/>
        <v>0</v>
      </c>
      <c r="F16" s="15">
        <f t="shared" si="3"/>
        <v>12608370</v>
      </c>
      <c r="G16" s="15">
        <f t="shared" si="3"/>
        <v>8416452.7200000007</v>
      </c>
      <c r="H16" s="15">
        <f t="shared" si="3"/>
        <v>8416452.7200000007</v>
      </c>
      <c r="I16" s="15">
        <f t="shared" si="3"/>
        <v>4191917.2799999993</v>
      </c>
    </row>
    <row r="17" spans="2:9" x14ac:dyDescent="0.2">
      <c r="B17" s="38"/>
      <c r="C17" s="42" t="s">
        <v>45</v>
      </c>
      <c r="D17" s="15">
        <v>0</v>
      </c>
      <c r="E17" s="15">
        <v>0</v>
      </c>
      <c r="F17" s="15">
        <f>D17+E17</f>
        <v>0</v>
      </c>
      <c r="G17" s="15">
        <v>0</v>
      </c>
      <c r="H17" s="15">
        <v>0</v>
      </c>
      <c r="I17" s="15">
        <f t="shared" ref="I17:I23" si="4">F17-G17</f>
        <v>0</v>
      </c>
    </row>
    <row r="18" spans="2:9" x14ac:dyDescent="0.2">
      <c r="B18" s="38"/>
      <c r="C18" s="42" t="s">
        <v>28</v>
      </c>
      <c r="D18" s="15">
        <v>0</v>
      </c>
      <c r="E18" s="15">
        <v>0</v>
      </c>
      <c r="F18" s="15">
        <f t="shared" ref="F18:F23" si="5">D18+E18</f>
        <v>0</v>
      </c>
      <c r="G18" s="15">
        <v>0</v>
      </c>
      <c r="H18" s="15">
        <v>0</v>
      </c>
      <c r="I18" s="15">
        <f t="shared" si="4"/>
        <v>0</v>
      </c>
    </row>
    <row r="19" spans="2:9" x14ac:dyDescent="0.2">
      <c r="B19" s="38"/>
      <c r="C19" s="42" t="s">
        <v>21</v>
      </c>
      <c r="D19" s="15">
        <v>0</v>
      </c>
      <c r="E19" s="15">
        <v>0</v>
      </c>
      <c r="F19" s="15">
        <f t="shared" si="5"/>
        <v>0</v>
      </c>
      <c r="G19" s="15">
        <v>0</v>
      </c>
      <c r="H19" s="15">
        <v>0</v>
      </c>
      <c r="I19" s="15">
        <f t="shared" si="4"/>
        <v>0</v>
      </c>
    </row>
    <row r="20" spans="2:9" x14ac:dyDescent="0.2">
      <c r="B20" s="38"/>
      <c r="C20" s="42" t="s">
        <v>46</v>
      </c>
      <c r="D20" s="15">
        <v>0</v>
      </c>
      <c r="E20" s="15">
        <v>0</v>
      </c>
      <c r="F20" s="15">
        <f t="shared" si="5"/>
        <v>0</v>
      </c>
      <c r="G20" s="15">
        <v>0</v>
      </c>
      <c r="H20" s="15">
        <v>0</v>
      </c>
      <c r="I20" s="15">
        <f t="shared" si="4"/>
        <v>0</v>
      </c>
    </row>
    <row r="21" spans="2:9" x14ac:dyDescent="0.2">
      <c r="B21" s="38"/>
      <c r="C21" s="42" t="s">
        <v>47</v>
      </c>
      <c r="D21" s="15">
        <v>0</v>
      </c>
      <c r="E21" s="15">
        <v>0</v>
      </c>
      <c r="F21" s="15">
        <f t="shared" si="5"/>
        <v>0</v>
      </c>
      <c r="G21" s="15">
        <v>0</v>
      </c>
      <c r="H21" s="15">
        <v>0</v>
      </c>
      <c r="I21" s="15">
        <f t="shared" si="4"/>
        <v>0</v>
      </c>
    </row>
    <row r="22" spans="2:9" x14ac:dyDescent="0.2">
      <c r="B22" s="38"/>
      <c r="C22" s="42" t="s">
        <v>48</v>
      </c>
      <c r="D22" s="15">
        <v>12608370</v>
      </c>
      <c r="E22" s="15">
        <v>0</v>
      </c>
      <c r="F22" s="15">
        <f t="shared" si="5"/>
        <v>12608370</v>
      </c>
      <c r="G22" s="15">
        <v>8416452.7200000007</v>
      </c>
      <c r="H22" s="15">
        <v>8416452.7200000007</v>
      </c>
      <c r="I22" s="15">
        <f t="shared" si="4"/>
        <v>4191917.2799999993</v>
      </c>
    </row>
    <row r="23" spans="2:9" x14ac:dyDescent="0.2">
      <c r="B23" s="38"/>
      <c r="C23" s="42" t="s">
        <v>4</v>
      </c>
      <c r="D23" s="15">
        <v>0</v>
      </c>
      <c r="E23" s="15">
        <v>0</v>
      </c>
      <c r="F23" s="15">
        <f t="shared" si="5"/>
        <v>0</v>
      </c>
      <c r="G23" s="15">
        <v>0</v>
      </c>
      <c r="H23" s="15">
        <v>0</v>
      </c>
      <c r="I23" s="15">
        <f t="shared" si="4"/>
        <v>0</v>
      </c>
    </row>
    <row r="24" spans="2:9" x14ac:dyDescent="0.2">
      <c r="B24" s="40"/>
      <c r="C24" s="42"/>
      <c r="D24" s="15"/>
      <c r="E24" s="15"/>
      <c r="F24" s="15"/>
      <c r="G24" s="15"/>
      <c r="H24" s="15"/>
      <c r="I24" s="15"/>
    </row>
    <row r="25" spans="2:9" x14ac:dyDescent="0.2">
      <c r="B25" s="41" t="s">
        <v>49</v>
      </c>
      <c r="C25" s="43"/>
      <c r="D25" s="15">
        <f t="shared" ref="D25:I25" si="6">SUM(D26:D34)</f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</row>
    <row r="26" spans="2:9" x14ac:dyDescent="0.2">
      <c r="B26" s="38"/>
      <c r="C26" s="42" t="s">
        <v>29</v>
      </c>
      <c r="D26" s="15">
        <v>0</v>
      </c>
      <c r="E26" s="15">
        <v>0</v>
      </c>
      <c r="F26" s="15">
        <f>D26+E26</f>
        <v>0</v>
      </c>
      <c r="G26" s="15">
        <v>0</v>
      </c>
      <c r="H26" s="15">
        <v>0</v>
      </c>
      <c r="I26" s="15">
        <f t="shared" ref="I26:I34" si="7">F26-G26</f>
        <v>0</v>
      </c>
    </row>
    <row r="27" spans="2:9" x14ac:dyDescent="0.2">
      <c r="B27" s="38"/>
      <c r="C27" s="42" t="s">
        <v>24</v>
      </c>
      <c r="D27" s="15">
        <v>0</v>
      </c>
      <c r="E27" s="15">
        <v>0</v>
      </c>
      <c r="F27" s="15">
        <f t="shared" ref="F27:F34" si="8">D27+E27</f>
        <v>0</v>
      </c>
      <c r="G27" s="15">
        <v>0</v>
      </c>
      <c r="H27" s="15">
        <v>0</v>
      </c>
      <c r="I27" s="15">
        <f t="shared" si="7"/>
        <v>0</v>
      </c>
    </row>
    <row r="28" spans="2:9" x14ac:dyDescent="0.2">
      <c r="B28" s="38"/>
      <c r="C28" s="42" t="s">
        <v>30</v>
      </c>
      <c r="D28" s="15">
        <v>0</v>
      </c>
      <c r="E28" s="15">
        <v>0</v>
      </c>
      <c r="F28" s="15">
        <f t="shared" si="8"/>
        <v>0</v>
      </c>
      <c r="G28" s="15">
        <v>0</v>
      </c>
      <c r="H28" s="15">
        <v>0</v>
      </c>
      <c r="I28" s="15">
        <f t="shared" si="7"/>
        <v>0</v>
      </c>
    </row>
    <row r="29" spans="2:9" x14ac:dyDescent="0.2">
      <c r="B29" s="38"/>
      <c r="C29" s="42" t="s">
        <v>50</v>
      </c>
      <c r="D29" s="15">
        <v>0</v>
      </c>
      <c r="E29" s="15">
        <v>0</v>
      </c>
      <c r="F29" s="15">
        <f t="shared" si="8"/>
        <v>0</v>
      </c>
      <c r="G29" s="15">
        <v>0</v>
      </c>
      <c r="H29" s="15">
        <v>0</v>
      </c>
      <c r="I29" s="15">
        <f t="shared" si="7"/>
        <v>0</v>
      </c>
    </row>
    <row r="30" spans="2:9" x14ac:dyDescent="0.2">
      <c r="B30" s="38"/>
      <c r="C30" s="42" t="s">
        <v>22</v>
      </c>
      <c r="D30" s="15">
        <v>0</v>
      </c>
      <c r="E30" s="15">
        <v>0</v>
      </c>
      <c r="F30" s="15">
        <f t="shared" si="8"/>
        <v>0</v>
      </c>
      <c r="G30" s="15">
        <v>0</v>
      </c>
      <c r="H30" s="15">
        <v>0</v>
      </c>
      <c r="I30" s="15">
        <f t="shared" si="7"/>
        <v>0</v>
      </c>
    </row>
    <row r="31" spans="2:9" x14ac:dyDescent="0.2">
      <c r="B31" s="38"/>
      <c r="C31" s="42" t="s">
        <v>5</v>
      </c>
      <c r="D31" s="15">
        <v>0</v>
      </c>
      <c r="E31" s="15">
        <v>0</v>
      </c>
      <c r="F31" s="15">
        <f t="shared" si="8"/>
        <v>0</v>
      </c>
      <c r="G31" s="15">
        <v>0</v>
      </c>
      <c r="H31" s="15">
        <v>0</v>
      </c>
      <c r="I31" s="15">
        <f t="shared" si="7"/>
        <v>0</v>
      </c>
    </row>
    <row r="32" spans="2:9" x14ac:dyDescent="0.2">
      <c r="B32" s="38"/>
      <c r="C32" s="42" t="s">
        <v>6</v>
      </c>
      <c r="D32" s="15">
        <v>0</v>
      </c>
      <c r="E32" s="15">
        <v>0</v>
      </c>
      <c r="F32" s="15">
        <f t="shared" si="8"/>
        <v>0</v>
      </c>
      <c r="G32" s="15">
        <v>0</v>
      </c>
      <c r="H32" s="15">
        <v>0</v>
      </c>
      <c r="I32" s="15">
        <f t="shared" si="7"/>
        <v>0</v>
      </c>
    </row>
    <row r="33" spans="2:9" x14ac:dyDescent="0.2">
      <c r="B33" s="38"/>
      <c r="C33" s="42" t="s">
        <v>51</v>
      </c>
      <c r="D33" s="15">
        <v>0</v>
      </c>
      <c r="E33" s="15">
        <v>0</v>
      </c>
      <c r="F33" s="15">
        <f t="shared" si="8"/>
        <v>0</v>
      </c>
      <c r="G33" s="15">
        <v>0</v>
      </c>
      <c r="H33" s="15">
        <v>0</v>
      </c>
      <c r="I33" s="15">
        <f t="shared" si="7"/>
        <v>0</v>
      </c>
    </row>
    <row r="34" spans="2:9" x14ac:dyDescent="0.2">
      <c r="B34" s="38"/>
      <c r="C34" s="42" t="s">
        <v>31</v>
      </c>
      <c r="D34" s="15">
        <v>0</v>
      </c>
      <c r="E34" s="15">
        <v>0</v>
      </c>
      <c r="F34" s="15">
        <f t="shared" si="8"/>
        <v>0</v>
      </c>
      <c r="G34" s="15">
        <v>0</v>
      </c>
      <c r="H34" s="15">
        <v>0</v>
      </c>
      <c r="I34" s="15">
        <f t="shared" si="7"/>
        <v>0</v>
      </c>
    </row>
    <row r="35" spans="2:9" x14ac:dyDescent="0.2">
      <c r="B35" s="40"/>
      <c r="C35" s="42"/>
      <c r="D35" s="15"/>
      <c r="E35" s="15"/>
      <c r="F35" s="15"/>
      <c r="G35" s="15"/>
      <c r="H35" s="15"/>
      <c r="I35" s="15"/>
    </row>
    <row r="36" spans="2:9" x14ac:dyDescent="0.2">
      <c r="B36" s="41" t="s">
        <v>32</v>
      </c>
      <c r="C36" s="43"/>
      <c r="D36" s="15">
        <f t="shared" ref="D36:I36" si="9">SUM(D37:D40)</f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</row>
    <row r="37" spans="2:9" x14ac:dyDescent="0.2">
      <c r="B37" s="38"/>
      <c r="C37" s="42" t="s">
        <v>52</v>
      </c>
      <c r="D37" s="15">
        <v>0</v>
      </c>
      <c r="E37" s="15">
        <v>0</v>
      </c>
      <c r="F37" s="15">
        <f>D37+E37</f>
        <v>0</v>
      </c>
      <c r="G37" s="15">
        <v>0</v>
      </c>
      <c r="H37" s="15">
        <v>0</v>
      </c>
      <c r="I37" s="15">
        <f t="shared" ref="I37:I40" si="10">F37-G37</f>
        <v>0</v>
      </c>
    </row>
    <row r="38" spans="2:9" ht="22.5" x14ac:dyDescent="0.2">
      <c r="B38" s="38"/>
      <c r="C38" s="42" t="s">
        <v>25</v>
      </c>
      <c r="D38" s="15">
        <v>0</v>
      </c>
      <c r="E38" s="15">
        <v>0</v>
      </c>
      <c r="F38" s="15">
        <f t="shared" ref="F38:F40" si="11">D38+E38</f>
        <v>0</v>
      </c>
      <c r="G38" s="15">
        <v>0</v>
      </c>
      <c r="H38" s="15">
        <v>0</v>
      </c>
      <c r="I38" s="15">
        <f t="shared" si="10"/>
        <v>0</v>
      </c>
    </row>
    <row r="39" spans="2:9" x14ac:dyDescent="0.2">
      <c r="B39" s="38"/>
      <c r="C39" s="42" t="s">
        <v>33</v>
      </c>
      <c r="D39" s="15">
        <v>0</v>
      </c>
      <c r="E39" s="15">
        <v>0</v>
      </c>
      <c r="F39" s="15">
        <f t="shared" si="11"/>
        <v>0</v>
      </c>
      <c r="G39" s="15">
        <v>0</v>
      </c>
      <c r="H39" s="15">
        <v>0</v>
      </c>
      <c r="I39" s="15">
        <f t="shared" si="10"/>
        <v>0</v>
      </c>
    </row>
    <row r="40" spans="2:9" x14ac:dyDescent="0.2">
      <c r="B40" s="38"/>
      <c r="C40" s="42" t="s">
        <v>7</v>
      </c>
      <c r="D40" s="15">
        <v>0</v>
      </c>
      <c r="E40" s="15">
        <v>0</v>
      </c>
      <c r="F40" s="15">
        <f t="shared" si="11"/>
        <v>0</v>
      </c>
      <c r="G40" s="15">
        <v>0</v>
      </c>
      <c r="H40" s="15">
        <v>0</v>
      </c>
      <c r="I40" s="15">
        <f t="shared" si="10"/>
        <v>0</v>
      </c>
    </row>
    <row r="41" spans="2:9" x14ac:dyDescent="0.2">
      <c r="B41" s="40"/>
      <c r="C41" s="42"/>
      <c r="D41" s="15"/>
      <c r="E41" s="15"/>
      <c r="F41" s="15"/>
      <c r="G41" s="15"/>
      <c r="H41" s="15"/>
      <c r="I41" s="15"/>
    </row>
    <row r="42" spans="2:9" x14ac:dyDescent="0.2">
      <c r="B42" s="46"/>
      <c r="C42" s="47" t="s">
        <v>59</v>
      </c>
      <c r="D42" s="23">
        <f t="shared" ref="D42:I42" si="12">SUM(D36+D25+D16+D6)</f>
        <v>12608370</v>
      </c>
      <c r="E42" s="23">
        <f t="shared" si="12"/>
        <v>0</v>
      </c>
      <c r="F42" s="23">
        <f t="shared" si="12"/>
        <v>12608370</v>
      </c>
      <c r="G42" s="23">
        <f t="shared" si="12"/>
        <v>8416452.7200000007</v>
      </c>
      <c r="H42" s="23">
        <f t="shared" si="12"/>
        <v>8416452.7200000007</v>
      </c>
      <c r="I42" s="23">
        <f t="shared" si="12"/>
        <v>4191917.2799999993</v>
      </c>
    </row>
    <row r="43" spans="2:9" x14ac:dyDescent="0.2">
      <c r="B43" s="37"/>
      <c r="C43" s="37"/>
      <c r="D43" s="37"/>
      <c r="E43" s="37"/>
      <c r="F43" s="37"/>
      <c r="G43" s="37"/>
      <c r="H43" s="37"/>
      <c r="I43" s="37"/>
    </row>
    <row r="44" spans="2:9" x14ac:dyDescent="0.2">
      <c r="B44" s="37"/>
      <c r="C44" s="52"/>
      <c r="D44" s="53"/>
      <c r="E44" s="53"/>
      <c r="F44" s="53"/>
      <c r="G44" s="53"/>
      <c r="H44" s="53"/>
      <c r="I44" s="37"/>
    </row>
    <row r="45" spans="2:9" x14ac:dyDescent="0.2">
      <c r="B45" s="37"/>
      <c r="C45" s="52"/>
      <c r="D45" s="53"/>
      <c r="E45" s="53"/>
      <c r="F45" s="53"/>
      <c r="G45" s="53"/>
      <c r="H45" s="53"/>
      <c r="I45" s="37"/>
    </row>
    <row r="46" spans="2:9" x14ac:dyDescent="0.2">
      <c r="B46"/>
      <c r="C46" s="52"/>
      <c r="D46" s="53"/>
      <c r="E46" s="53"/>
      <c r="F46" s="53"/>
      <c r="G46" s="53"/>
      <c r="H46" s="53"/>
    </row>
    <row r="47" spans="2:9" x14ac:dyDescent="0.2">
      <c r="B47"/>
      <c r="C47" s="37"/>
      <c r="D47" s="37"/>
      <c r="E47" s="37"/>
      <c r="F47" s="37"/>
      <c r="G47" s="37"/>
      <c r="H47" s="37"/>
    </row>
    <row r="48" spans="2:9" x14ac:dyDescent="0.2">
      <c r="B48"/>
      <c r="C48" s="37"/>
      <c r="D48" s="37"/>
      <c r="E48" s="37"/>
      <c r="F48" s="37"/>
      <c r="G48" s="37"/>
      <c r="H48" s="37"/>
    </row>
    <row r="49" spans="2:8" x14ac:dyDescent="0.2">
      <c r="B49"/>
      <c r="C49" s="54"/>
      <c r="D49" s="54"/>
      <c r="E49" s="54"/>
      <c r="F49" s="54"/>
      <c r="G49" s="54"/>
      <c r="H49" s="54"/>
    </row>
    <row r="50" spans="2:8" x14ac:dyDescent="0.2">
      <c r="B50"/>
      <c r="C50" s="55" t="s">
        <v>141</v>
      </c>
      <c r="D50" s="56"/>
      <c r="E50" s="56"/>
      <c r="F50" s="56"/>
      <c r="G50" s="56" t="s">
        <v>142</v>
      </c>
      <c r="H50" s="56"/>
    </row>
    <row r="51" spans="2:8" x14ac:dyDescent="0.2">
      <c r="B51"/>
      <c r="C51" s="57" t="s">
        <v>143</v>
      </c>
      <c r="D51"/>
      <c r="E51"/>
      <c r="F51"/>
      <c r="G51" s="71" t="s">
        <v>144</v>
      </c>
      <c r="H51" s="71"/>
    </row>
    <row r="52" spans="2:8" x14ac:dyDescent="0.2">
      <c r="B52"/>
      <c r="C52" s="58" t="s">
        <v>145</v>
      </c>
      <c r="D52"/>
      <c r="E52"/>
      <c r="F52"/>
      <c r="G52" s="70" t="s">
        <v>146</v>
      </c>
      <c r="H52" s="70"/>
    </row>
  </sheetData>
  <sheetProtection formatCells="0" formatColumns="0" formatRows="0" autoFilter="0"/>
  <mergeCells count="6">
    <mergeCell ref="G52:H52"/>
    <mergeCell ref="B1:I1"/>
    <mergeCell ref="B2:C4"/>
    <mergeCell ref="D2:H2"/>
    <mergeCell ref="I2:I3"/>
    <mergeCell ref="G51:H51"/>
  </mergeCells>
  <printOptions horizontalCentered="1"/>
  <pageMargins left="0.7" right="0.7" top="0.75" bottom="0.75" header="0.3" footer="0.3"/>
  <pageSetup paperSize="5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2021-10-28T15:07:42Z</cp:lastPrinted>
  <dcterms:created xsi:type="dcterms:W3CDTF">2014-02-10T03:37:14Z</dcterms:created>
  <dcterms:modified xsi:type="dcterms:W3CDTF">2021-10-28T15:07:48Z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