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<sst xmlns="http://schemas.openxmlformats.org/spreadsheetml/2006/main" count="926" uniqueCount="641">
  <si>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</si>
  <si>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</si>
  <si>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</si>
  <si>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</si>
  <si>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</si>
  <si>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</si>
  <si>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</si>
  <si>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</si>
  <si>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</si>
  <si>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</si>
  <si>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</si>
  <si>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</si>
  <si>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</si>
  <si>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</si>
  <si>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</si>
  <si>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</si>
  <si>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</si>
  <si>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</si>
  <si>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</si>
  <si>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</si>
  <si>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</si>
  <si>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</si>
  <si>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</si>
  <si>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</si>
  <si>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</si>
  <si>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</si>
  <si>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</si>
  <si>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</si>
  <si>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</si>
  <si>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</si>
  <si>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</si>
  <si>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</si>
  <si>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</si>
  <si>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</si>
  <si>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</si>
  <si>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</si>
  <si>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</si>
  <si>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</si>
  <si>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</si>
  <si>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</si>
  <si>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</si>
  <si>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</si>
  <si>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</si>
  <si>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</si>
  <si>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</si>
  <si>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</si>
  <si>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</si>
  <si>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</si>
  <si>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</si>
  <si>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</si>
  <si>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</si>
  <si>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</si>
  <si>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</si>
  <si>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</si>
  <si>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</si>
  <si>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</si>
  <si>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</si>
  <si>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</si>
  <si>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</si>
  <si>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</si>
  <si>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</si>
  <si>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</si>
  <si>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</si>
  <si>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</si>
  <si>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</si>
  <si>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</si>
  <si>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</si>
  <si>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</si>
  <si>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</si>
  <si>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</si>
  <si>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</si>
  <si>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</si>
  <si>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</si>
  <si>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</si>
  <si>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</si>
  <si>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</si>
  <si>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</si>
  <si>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</si>
  <si>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</si>
  <si>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</si>
  <si>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</si>
  <si>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</si>
  <si>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</si>
  <si>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</si>
  <si>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</si>
  <si>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</si>
  <si>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</si>
  <si>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</si>
  <si>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</si>
  <si>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</si>
  <si>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</si>
  <si>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</si>
  <si>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</si>
  <si>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</si>
  <si>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</si>
  <si>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</si>
  <si>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</si>
  <si>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</si>
  <si>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</si>
  <si>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</si>
  <si>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</si>
  <si>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</si>
  <si>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</si>
  <si>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</si>
  <si>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</si>
  <si>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</si>
  <si>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</si>
  <si>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</si>
  <si>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</si>
  <si>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</si>
  <si>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</si>
  <si>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</si>
  <si>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</si>
  <si>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</si>
  <si>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</si>
  <si>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</si>
  <si>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</si>
  <si>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</si>
  <si>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</si>
  <si>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</si>
  <si>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</si>
  <si>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</si>
  <si>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</si>
  <si>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</si>
  <si>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</si>
  <si>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</si>
  <si>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</si>
  <si>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</si>
  <si>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</si>
  <si>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</si>
  <si>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</si>
  <si>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</si>
  <si>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</si>
  <si>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</si>
  <si>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</si>
  <si>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</si>
  <si>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</si>
  <si>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</si>
  <si>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</si>
  <si>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</si>
  <si>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</si>
  <si>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</si>
  <si>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</si>
  <si>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</si>
  <si>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</si>
  <si>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</si>
  <si>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</si>
  <si>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</si>
  <si>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</si>
  <si>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</si>
  <si>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</si>
  <si>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</si>
  <si>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</si>
  <si>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</si>
  <si>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</si>
  <si>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</si>
  <si>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</si>
  <si>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</si>
  <si>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</si>
  <si>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</si>
  <si>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</si>
  <si>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</si>
  <si>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</si>
  <si>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</si>
  <si>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</si>
  <si>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</si>
  <si>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</si>
  <si>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</si>
  <si>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</si>
  <si>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</si>
  <si>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</si>
  <si>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</si>
  <si>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</si>
  <si>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</si>
  <si>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</si>
  <si>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</si>
  <si>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</si>
  <si>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</si>
  <si>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</si>
  <si>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</si>
  <si>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</si>
  <si>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</si>
  <si>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</si>
  <si>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</si>
  <si>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</si>
  <si>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</si>
  <si>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</si>
  <si>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</si>
  <si>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</si>
  <si>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</si>
  <si>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</si>
  <si>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</si>
  <si>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</si>
  <si>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</si>
  <si>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</si>
  <si>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</si>
  <si>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</si>
  <si>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</si>
  <si>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</si>
  <si>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</si>
  <si>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</si>
  <si>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</si>
  <si>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</si>
  <si>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</si>
  <si>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</si>
  <si>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</si>
  <si>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</si>
  <si>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</si>
  <si>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</si>
  <si>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</si>
  <si>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</si>
  <si>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</si>
  <si>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</si>
  <si>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</si>
  <si>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</si>
  <si>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</si>
  <si>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</si>
  <si>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</si>
  <si>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</si>
  <si>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</si>
  <si>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</si>
  <si>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</si>
  <si>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</si>
  <si>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</si>
  <si>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</si>
  <si>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</si>
  <si>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</si>
  <si>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</si>
  <si>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</si>
  <si>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</si>
  <si>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</si>
  <si>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</si>
  <si>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</si>
  <si>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</si>
  <si>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</si>
  <si>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</si>
  <si>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</si>
  <si>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</si>
  <si>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</si>
  <si>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</si>
  <si>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</si>
  <si>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</si>
  <si>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</si>
  <si>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</si>
  <si>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</si>
  <si>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</si>
  <si>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</si>
  <si>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</si>
  <si>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</si>
  <si>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</si>
  <si>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</si>
  <si>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</si>
  <si>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</si>
  <si>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</si>
  <si>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</si>
  <si>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</si>
  <si>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</si>
  <si>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</si>
  <si>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</si>
  <si>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</si>
  <si>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</si>
  <si>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</si>
  <si>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</si>
  <si>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</si>
  <si>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</si>
  <si>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</si>
  <si>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</si>
  <si>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</si>
  <si>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</si>
  <si>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</si>
  <si>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</si>
  <si>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</si>
  <si>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</si>
  <si>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</si>
  <si>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</si>
  <si>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</si>
  <si>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</si>
  <si>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</si>
  <si>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</si>
  <si>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</si>
  <si>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</si>
  <si>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</si>
  <si>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</si>
  <si>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</si>
  <si>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</si>
  <si>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</si>
  <si>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</si>
  <si>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</si>
  <si>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</si>
  <si>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</si>
  <si>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</si>
  <si>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</si>
  <si>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</si>
  <si>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</si>
  <si>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</si>
  <si>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</si>
  <si>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</si>
  <si>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</si>
  <si>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</si>
  <si>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</si>
  <si>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</si>
  <si>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</si>
  <si>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</si>
  <si>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</si>
  <si>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</si>
  <si>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</si>
  <si>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</si>
  <si>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</si>
  <si>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</si>
  <si>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</si>
  <si>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</si>
  <si>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</si>
  <si>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</si>
  <si>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</si>
  <si>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</si>
  <si>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</si>
  <si>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</si>
  <si>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</si>
  <si>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</si>
  <si>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</si>
  <si>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</si>
  <si>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</si>
  <si>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</si>
  <si>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</si>
  <si>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</si>
  <si>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</si>
  <si>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</si>
  <si>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</si>
  <si>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</si>
  <si>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</si>
  <si>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</si>
  <si>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</si>
  <si>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</si>
  <si>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</si>
  <si>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</si>
  <si>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</si>
  <si>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</si>
  <si>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</si>
  <si>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</si>
  <si>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</si>
  <si>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</si>
  <si>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</si>
  <si>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</si>
  <si>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</si>
  <si>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</si>
  <si>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</si>
  <si>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</si>
  <si>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</si>
  <si>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</si>
  <si>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</si>
  <si>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</si>
  <si>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</si>
  <si>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</si>
  <si>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</si>
  <si>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</si>
  <si>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</si>
  <si>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</si>
  <si>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</si>
  <si>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</si>
  <si>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</si>
  <si>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</si>
  <si>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</si>
  <si>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</si>
  <si>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</si>
  <si>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</si>
  <si>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</si>
  <si>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</si>
  <si>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</si>
  <si>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</si>
  <si>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</si>
  <si>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</si>
  <si>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</si>
  <si>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</si>
  <si>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</si>
  <si>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</si>
  <si>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</si>
  <si>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</si>
  <si>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</si>
  <si>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</si>
  <si>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</si>
  <si>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</si>
  <si>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</si>
  <si>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</si>
  <si>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</si>
  <si>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</si>
  <si>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</si>
  <si>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</si>
  <si>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</si>
  <si>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</si>
  <si>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</si>
  <si>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</si>
  <si>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</si>
  <si>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</si>
  <si>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</si>
  <si>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</si>
  <si>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</si>
  <si>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</si>
  <si>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</si>
  <si>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</si>
  <si>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</si>
  <si>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</si>
  <si>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</si>
  <si>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</si>
  <si>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</si>
  <si>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</si>
  <si>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</si>
  <si>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</si>
  <si>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</si>
  <si>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</si>
  <si>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</si>
  <si>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</si>
  <si>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</si>
  <si>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</si>
  <si>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</si>
  <si>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</si>
  <si>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</si>
  <si>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</si>
  <si>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</si>
  <si>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</si>
  <si>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</si>
  <si>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</si>
  <si>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</si>
  <si>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</si>
  <si>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</si>
  <si>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</si>
  <si>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</si>
  <si>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</si>
  <si>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</si>
  <si>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</si>
  <si>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</si>
  <si>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</si>
  <si>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</si>
  <si>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</si>
  <si>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</si>
  <si>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</si>
  <si>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</si>
  <si>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</si>
  <si>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</si>
  <si>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</si>
  <si>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</si>
  <si>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</si>
  <si>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</si>
  <si>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</si>
  <si>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</si>
  <si>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</si>
  <si>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</si>
  <si>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</si>
  <si>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</si>
  <si>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</si>
  <si>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</si>
  <si>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</si>
  <si>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</si>
  <si>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</si>
  <si>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</si>
  <si>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</si>
  <si>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</si>
  <si>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</si>
  <si>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</si>
  <si>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</si>
  <si>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</si>
  <si>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</si>
  <si>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</si>
  <si>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</si>
  <si>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</si>
  <si>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</si>
  <si>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</si>
  <si>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</si>
  <si>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</si>
  <si>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</si>
  <si>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</si>
  <si>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</si>
  <si>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</si>
  <si>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</si>
  <si>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</si>
  <si>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</si>
  <si>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</si>
  <si>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</si>
  <si>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</si>
  <si>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</si>
  <si>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</si>
  <si>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</si>
  <si>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</si>
  <si>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</si>
  <si>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</si>
  <si>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</si>
  <si>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</si>
  <si>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</si>
  <si>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</si>
  <si>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</si>
  <si>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</si>
  <si>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</si>
  <si>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</si>
  <si>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</si>
  <si>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</si>
  <si>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</si>
  <si>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</si>
  <si>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</si>
  <si>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</si>
  <si>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</si>
  <si>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</si>
  <si>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</si>
  <si>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</si>
  <si>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</si>
  <si>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</si>
  <si>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</si>
  <si>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</si>
  <si>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</si>
  <si>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</si>
  <si>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</si>
  <si>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</si>
  <si>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</si>
  <si>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</si>
  <si>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</si>
  <si>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</si>
  <si>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</si>
  <si>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</si>
  <si>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</si>
  <si>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</si>
  <si>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</si>
  <si>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</si>
  <si>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</si>
  <si>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</si>
  <si>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</si>
  <si>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</si>
  <si>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</si>
  <si>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</si>
  <si>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</si>
  <si>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</si>
  <si>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</si>
  <si>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</si>
  <si>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</si>
  <si>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</si>
  <si>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</si>
  <si>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</si>
  <si>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</si>
  <si>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</si>
  <si>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</si>
  <si>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</si>
  <si>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</si>
  <si>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</si>
  <si>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</si>
  <si>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</si>
  <si>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</si>
  <si>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</si>
  <si>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</si>
  <si>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</si>
  <si>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</si>
  <si>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</si>
  <si>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</si>
  <si>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</si>
  <si>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</si>
  <si>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</si>
  <si>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</si>
  <si>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</si>
  <si>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</si>
  <si>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</si>
  <si>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</si>
  <si>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</si>
  <si>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</si>
  <si>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</si>
  <si>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</si>
  <si>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</si>
  <si>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</si>
  <si>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</si>
  <si>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</si>
  <si>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</si>
  <si>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</si>
  <si>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</si>
  <si>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</si>
  <si>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</si>
  <si>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</si>
  <si>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</si>
  <si>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</si>
  <si>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</si>
  <si>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</si>
  <si>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</si>
  <si>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</si>
  <si>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</si>
  <si>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</si>
  <si>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</si>
  <si>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</si>
  <si>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</si>
  <si>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</si>
  <si>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</si>
  <si>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</si>
  <si>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</si>
  <si>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</si>
  <si>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</si>
  <si>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</si>
  <si>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</si>
  <si>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</si>
  <si>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</si>
  <si>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</si>
  <si>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</si>
  <si>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</si>
  <si>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</si>
  <si>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</si>
  <si>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</si>
  <si>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</si>
  <si>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</si>
  <si>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</si>
  <si>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</si>
  <si>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</si>
  <si>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</si>
  <si>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</si>
  <si>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</si>
  <si>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</si>
  <si>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</si>
  <si>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</si>
  <si>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</si>
  <si>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</si>
  <si>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</si>
  <si>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</si>
  <si>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</si>
  <si>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</si>
  <si>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</si>
  <si>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</si>
  <si>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</si>
  <si>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</si>
  <si>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</si>
  <si>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</si>
  <si>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</si>
  <si>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</si>
  <si>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</si>
  <si>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</si>
  <si>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</si>
  <si>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 DEL MUNICIPIO DE ROMITA, GTO.</t>
  </si>
  <si>
    <t>CORRESPONDIENTE DEL 1 DE ENERO AL 31 DE MARZO DEL 2021</t>
  </si>
  <si>
    <t>“Bajo protesta de decir verdad declaramos que los Estados Financieros y sus notas, son razonablemente correctos y son responsabilidad del emisor”.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</si>
  <si>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</si>
  <si>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</si>
  <si>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Lic. Monica Guadalupe Ramírez González                            C.P. Brenda Liliana Domínguez Guadián  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</si>
  <si>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</si>
  <si>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</si>
  <si>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</si>
  <si>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</si>
  <si>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</si>
  <si>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 xml:space="preserve">Lic. Monica Guadalupe Ramírez González </t>
  </si>
  <si>
    <t xml:space="preserve">Lic. Monica Guadalupe Ramírez González                               C.P. Brenda Liliana Domínguez Guadián  </t>
  </si>
  <si>
    <t xml:space="preserve">Lic. Monica Guadalupe Ramírez González                                         C.P. Brenda Liliana Domínguez Guadián  </t>
  </si>
  <si>
    <t xml:space="preserve">Lic. Monica Guadalupe Ramírez Gonzalez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</si>
</sst>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1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3" fillId="0" borderId="0" xfId="8" applyFont="1"/>
    <xf numFmtId="0" fontId="8" fillId="0" borderId="0" xfId="30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0" fillId="0" borderId="0" xfId="0"/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4" fontId="13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79">
    <cellStyle name="=C:\WINNT\SYSTEM32\COMMAND.COM" xfId="31"/>
    <cellStyle name="Euro" xfId="32"/>
    <cellStyle name="Hipervínculo" xfId="11" builtinId="8"/>
    <cellStyle name="Millares 2" xfId="1"/>
    <cellStyle name="Millares 2 10" xfId="26"/>
    <cellStyle name="Millares 2 11" xfId="24"/>
    <cellStyle name="Millares 2 12" xfId="22"/>
    <cellStyle name="Millares 2 13" xfId="20"/>
    <cellStyle name="Millares 2 14" xfId="18"/>
    <cellStyle name="Millares 2 15" xfId="16"/>
    <cellStyle name="Millares 2 2" xfId="15"/>
    <cellStyle name="Millares 2 2 10" xfId="23"/>
    <cellStyle name="Millares 2 2 11" xfId="21"/>
    <cellStyle name="Millares 2 2 12" xfId="19"/>
    <cellStyle name="Millares 2 2 13" xfId="17"/>
    <cellStyle name="Millares 2 2 2" xfId="72"/>
    <cellStyle name="Millares 2 2 3" xfId="63"/>
    <cellStyle name="Millares 2 2 4" xfId="54"/>
    <cellStyle name="Millares 2 2 5" xfId="45"/>
    <cellStyle name="Millares 2 2 6" xfId="34"/>
    <cellStyle name="Millares 2 2 7" xfId="29"/>
    <cellStyle name="Millares 2 2 8" xfId="27"/>
    <cellStyle name="Millares 2 2 9" xfId="25"/>
    <cellStyle name="Millares 2 3" xfId="35"/>
    <cellStyle name="Millares 2 3 2" xfId="73"/>
    <cellStyle name="Millares 2 3 3" xfId="64"/>
    <cellStyle name="Millares 2 3 4" xfId="55"/>
    <cellStyle name="Millares 2 3 5" xfId="46"/>
    <cellStyle name="Millares 2 4" xfId="71"/>
    <cellStyle name="Millares 2 5" xfId="62"/>
    <cellStyle name="Millares 2 6" xfId="53"/>
    <cellStyle name="Millares 2 7" xfId="44"/>
    <cellStyle name="Millares 2 8" xfId="33"/>
    <cellStyle name="Millares 2 9" xfId="28"/>
    <cellStyle name="Millares 3" xfId="36"/>
    <cellStyle name="Millares 3 2" xfId="74"/>
    <cellStyle name="Millares 3 3" xfId="65"/>
    <cellStyle name="Millares 3 4" xfId="56"/>
    <cellStyle name="Millares 3 5" xfId="47"/>
    <cellStyle name="Moneda 2" xfId="37"/>
    <cellStyle name="Moneda 2 2" xfId="75"/>
    <cellStyle name="Moneda 2 3" xfId="66"/>
    <cellStyle name="Moneda 2 4" xfId="57"/>
    <cellStyle name="Moneda 2 5" xfId="48"/>
    <cellStyle name="Normal" xfId="0" builtinId="0"/>
    <cellStyle name="Normal 2" xfId="2"/>
    <cellStyle name="Normal 2 2" xfId="3"/>
    <cellStyle name="Normal 2 3" xfId="9"/>
    <cellStyle name="Normal 2 3 2" xfId="76"/>
    <cellStyle name="Normal 2 4" xfId="67"/>
    <cellStyle name="Normal 2 5" xfId="58"/>
    <cellStyle name="Normal 2 6" xfId="49"/>
    <cellStyle name="Normal 3" xfId="8"/>
    <cellStyle name="Normal 3 2" xfId="10"/>
    <cellStyle name="Normal 3 2 2" xfId="13"/>
    <cellStyle name="Normal 3 3" xfId="12"/>
    <cellStyle name="Normal 3 3 2" xfId="68"/>
    <cellStyle name="Normal 3 4" xfId="59"/>
    <cellStyle name="Normal 3 5" xfId="50"/>
    <cellStyle name="Normal 4" xfId="4"/>
    <cellStyle name="Normal 4 2" xfId="39"/>
    <cellStyle name="Normal 4 3" xfId="38"/>
    <cellStyle name="Normal 5" xfId="5"/>
    <cellStyle name="Normal 5 2" xfId="41"/>
    <cellStyle name="Normal 5 3" xfId="40"/>
    <cellStyle name="Normal 56" xfId="6"/>
    <cellStyle name="Normal 6" xfId="42"/>
    <cellStyle name="Normal 6 2" xfId="43"/>
    <cellStyle name="Normal 6 2 2" xfId="78"/>
    <cellStyle name="Normal 6 2 3" xfId="70"/>
    <cellStyle name="Normal 6 2 4" xfId="61"/>
    <cellStyle name="Normal 6 2 5" xfId="52"/>
    <cellStyle name="Normal 6 3" xfId="77"/>
    <cellStyle name="Normal 6 4" xfId="69"/>
    <cellStyle name="Normal 6 5" xfId="60"/>
    <cellStyle name="Normal 6 6" xfId="51"/>
    <cellStyle name="Normal 7" xfId="3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0</xdr:col>
      <xdr:colOff>704850</xdr:colOff>
      <xdr:row>2</xdr:row>
      <xdr:rowOff>191983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42875"/>
          <a:ext cx="695325" cy="525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274594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547" cy="709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274594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1344" cy="700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200025</xdr:rowOff>
    </xdr:from>
    <xdr:to>
      <xdr:col>1</xdr:col>
      <xdr:colOff>47625</xdr:colOff>
      <xdr:row>2</xdr:row>
      <xdr:rowOff>227309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0025"/>
          <a:ext cx="676275" cy="503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1</xdr:col>
      <xdr:colOff>95250</xdr:colOff>
      <xdr:row>2</xdr:row>
      <xdr:rowOff>217577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61925"/>
          <a:ext cx="714375" cy="5319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200025</xdr:rowOff>
    </xdr:from>
    <xdr:to>
      <xdr:col>1</xdr:col>
      <xdr:colOff>600075</xdr:colOff>
      <xdr:row>3</xdr:row>
      <xdr:rowOff>186546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00025"/>
          <a:ext cx="771525" cy="672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360319</xdr:colOff>
      <xdr:row>3</xdr:row>
      <xdr:rowOff>138921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522244" cy="7008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341269</xdr:colOff>
      <xdr:row>3</xdr:row>
      <xdr:rowOff>34146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941344" cy="700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A41" sqref="A41:F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1" spans="1:6" x14ac:dyDescent="0.2">
      <c r="A41" s="165" t="s">
        <v>628</v>
      </c>
      <c r="B41" s="165"/>
      <c r="C41" s="165"/>
      <c r="D41" s="165"/>
      <c r="E41" s="165"/>
      <c r="F41" s="165"/>
    </row>
    <row r="42" spans="1:6" x14ac:dyDescent="0.2">
      <c r="A42" s="167"/>
      <c r="B42" s="167"/>
      <c r="C42" s="167"/>
      <c r="D42" s="167"/>
      <c r="E42" s="167"/>
      <c r="F42" s="167"/>
    </row>
    <row r="43" spans="1:6" x14ac:dyDescent="0.2">
      <c r="A43" s="167"/>
      <c r="B43" s="167"/>
      <c r="C43" s="167"/>
      <c r="D43" s="167"/>
      <c r="E43" s="167"/>
      <c r="F43" s="167"/>
    </row>
    <row r="44" spans="1:6" x14ac:dyDescent="0.2">
      <c r="A44" s="167"/>
      <c r="B44" s="167"/>
      <c r="C44" s="167"/>
      <c r="D44" s="167"/>
      <c r="E44" s="167"/>
      <c r="F44" s="167"/>
    </row>
    <row r="45" spans="1:6" x14ac:dyDescent="0.2">
      <c r="A45" s="169"/>
      <c r="B45" s="170" t="s">
        <v>629</v>
      </c>
      <c r="C45" s="170"/>
      <c r="D45" s="170"/>
      <c r="E45" s="170"/>
      <c r="F45" s="170"/>
    </row>
    <row r="46" spans="1:6" x14ac:dyDescent="0.2">
      <c r="A46" s="169"/>
      <c r="B46" s="174" t="s">
        <v>630</v>
      </c>
      <c r="C46" s="171"/>
      <c r="D46" s="170"/>
      <c r="E46" s="166"/>
      <c r="F46" s="166"/>
    </row>
    <row r="47" spans="1:6" x14ac:dyDescent="0.2">
      <c r="A47" s="169"/>
      <c r="B47" s="172" t="s">
        <v>631</v>
      </c>
      <c r="C47" s="173"/>
      <c r="D47" s="170"/>
      <c r="E47" s="173"/>
      <c r="F47" s="170"/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A21" sqref="A21:C27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2975668.23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2975668.23</v>
      </c>
    </row>
    <row r="21" spans="1:3" x14ac:dyDescent="0.2">
      <c r="A21" s="203"/>
      <c r="B21" s="203"/>
      <c r="C21" s="203"/>
    </row>
    <row r="22" spans="1:3" ht="15" x14ac:dyDescent="0.25">
      <c r="A22" s="202"/>
      <c r="B22" s="203"/>
      <c r="C22" s="203"/>
    </row>
    <row r="23" spans="1:3" ht="15" x14ac:dyDescent="0.25">
      <c r="A23" s="202"/>
      <c r="B23" s="203"/>
      <c r="C23" s="203"/>
    </row>
    <row r="24" spans="1:3" ht="15" x14ac:dyDescent="0.25">
      <c r="A24" s="202"/>
      <c r="B24" s="203"/>
      <c r="C24" s="202"/>
    </row>
    <row r="25" spans="1:3" ht="15" x14ac:dyDescent="0.25">
      <c r="A25" s="202"/>
      <c r="B25" s="204" t="s">
        <v>629</v>
      </c>
      <c r="C25" s="202"/>
    </row>
    <row r="26" spans="1:3" ht="15" x14ac:dyDescent="0.25">
      <c r="A26" s="202"/>
      <c r="B26" s="206" t="s">
        <v>630</v>
      </c>
      <c r="C26" s="202"/>
    </row>
    <row r="27" spans="1:3" ht="15" x14ac:dyDescent="0.25">
      <c r="A27" s="202"/>
      <c r="B27" s="205" t="s">
        <v>639</v>
      </c>
      <c r="C27" s="20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opLeftCell="A25" workbookViewId="0">
      <selection activeCell="A41" sqref="A41:C47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2613268.6800000002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2613268.6800000002</v>
      </c>
    </row>
    <row r="41" spans="1:3" x14ac:dyDescent="0.2">
      <c r="A41" s="209"/>
      <c r="B41" s="209"/>
      <c r="C41" s="209"/>
    </row>
    <row r="42" spans="1:3" ht="15" x14ac:dyDescent="0.25">
      <c r="A42" s="207"/>
      <c r="B42" s="209"/>
      <c r="C42" s="209"/>
    </row>
    <row r="43" spans="1:3" ht="15" x14ac:dyDescent="0.25">
      <c r="A43" s="207"/>
      <c r="B43" s="209"/>
      <c r="C43" s="209"/>
    </row>
    <row r="44" spans="1:3" ht="15" x14ac:dyDescent="0.25">
      <c r="A44" s="207"/>
      <c r="B44" s="209"/>
      <c r="C44" s="207"/>
    </row>
    <row r="45" spans="1:3" ht="15" x14ac:dyDescent="0.25">
      <c r="A45" s="207"/>
      <c r="B45" s="210" t="s">
        <v>629</v>
      </c>
      <c r="C45" s="207"/>
    </row>
    <row r="46" spans="1:3" ht="15" x14ac:dyDescent="0.25">
      <c r="A46" s="207"/>
      <c r="B46" s="212" t="s">
        <v>630</v>
      </c>
      <c r="C46" s="207"/>
    </row>
    <row r="47" spans="1:3" ht="15" x14ac:dyDescent="0.25">
      <c r="A47" s="207"/>
      <c r="B47" s="211" t="s">
        <v>639</v>
      </c>
      <c r="C47" s="20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8" workbookViewId="0">
      <selection activeCell="B63" sqref="B6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10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10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10" s="46" customFormat="1" x14ac:dyDescent="0.2">
      <c r="A35" s="45">
        <v>8000</v>
      </c>
      <c r="B35" s="46" t="s">
        <v>98</v>
      </c>
    </row>
    <row r="36" spans="1:10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10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10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10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10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10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10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10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10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10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10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10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10" ht="15" x14ac:dyDescent="0.25">
      <c r="A48" s="213"/>
      <c r="B48" s="214"/>
      <c r="C48" s="214"/>
      <c r="D48" s="214"/>
      <c r="E48" s="214"/>
      <c r="F48" s="214"/>
      <c r="G48" s="208"/>
      <c r="H48" s="208"/>
      <c r="I48" s="208"/>
      <c r="J48" s="208"/>
    </row>
    <row r="49" spans="1:10" x14ac:dyDescent="0.2">
      <c r="A49" s="208"/>
      <c r="B49" s="214"/>
      <c r="C49" s="214"/>
      <c r="D49" s="214"/>
      <c r="E49" s="214"/>
      <c r="F49" s="214"/>
      <c r="G49" s="208"/>
      <c r="H49" s="208"/>
      <c r="I49" s="208"/>
      <c r="J49" s="208"/>
    </row>
    <row r="50" spans="1:10" x14ac:dyDescent="0.2">
      <c r="A50" s="208"/>
      <c r="B50" s="214"/>
      <c r="C50" s="214"/>
      <c r="D50" s="214"/>
      <c r="E50" s="214"/>
      <c r="F50" s="214"/>
      <c r="G50" s="208"/>
      <c r="H50" s="208"/>
      <c r="I50" s="208"/>
      <c r="J50" s="208"/>
    </row>
    <row r="51" spans="1:10" x14ac:dyDescent="0.2">
      <c r="A51" s="208"/>
      <c r="B51" s="214"/>
      <c r="C51" s="214"/>
      <c r="D51" s="214"/>
      <c r="E51" s="214"/>
      <c r="F51" s="214"/>
      <c r="G51" s="208"/>
      <c r="H51" s="208"/>
      <c r="I51" s="208"/>
      <c r="J51" s="208"/>
    </row>
    <row r="52" spans="1:10" x14ac:dyDescent="0.2">
      <c r="A52" s="208"/>
      <c r="B52" s="214"/>
      <c r="C52" s="214"/>
      <c r="D52" s="214"/>
      <c r="E52" s="214"/>
      <c r="F52" s="214"/>
      <c r="G52" s="208"/>
      <c r="H52" s="208"/>
      <c r="I52" s="208"/>
      <c r="J52" s="208"/>
    </row>
    <row r="53" spans="1:10" x14ac:dyDescent="0.2">
      <c r="A53" s="208"/>
      <c r="B53" s="214"/>
      <c r="C53" s="214"/>
      <c r="D53" s="214"/>
      <c r="E53" s="214"/>
      <c r="F53" s="214"/>
      <c r="G53" s="208"/>
      <c r="H53" s="208"/>
      <c r="I53" s="208"/>
      <c r="J53" s="208"/>
    </row>
    <row r="54" spans="1:10" x14ac:dyDescent="0.2">
      <c r="A54" s="208"/>
      <c r="B54" s="215" t="s">
        <v>629</v>
      </c>
      <c r="C54" s="214"/>
      <c r="D54" s="214"/>
      <c r="E54" s="214"/>
      <c r="F54" s="214"/>
      <c r="G54" s="208"/>
      <c r="H54" s="208"/>
      <c r="I54" s="208"/>
      <c r="J54" s="208"/>
    </row>
    <row r="55" spans="1:10" x14ac:dyDescent="0.2">
      <c r="A55" s="208"/>
      <c r="B55" s="217" t="s">
        <v>630</v>
      </c>
      <c r="C55" s="214"/>
      <c r="D55" s="214"/>
      <c r="E55" s="214"/>
      <c r="F55" s="214"/>
      <c r="G55" s="208"/>
      <c r="H55" s="208"/>
      <c r="I55" s="208"/>
      <c r="J55" s="208"/>
    </row>
    <row r="56" spans="1:10" x14ac:dyDescent="0.2">
      <c r="A56" s="208"/>
      <c r="B56" s="216" t="s">
        <v>640</v>
      </c>
      <c r="C56" s="214"/>
      <c r="D56" s="214"/>
      <c r="E56" s="214"/>
      <c r="F56" s="214"/>
      <c r="G56" s="208"/>
      <c r="H56" s="208"/>
      <c r="I56" s="208"/>
      <c r="J56" s="20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39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151920.82999999999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10285.530000000001</v>
      </c>
      <c r="D15" s="26">
        <v>7910.21</v>
      </c>
      <c r="E15" s="26">
        <v>4767.83</v>
      </c>
      <c r="F15" s="26">
        <v>607.72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359230.15</v>
      </c>
      <c r="D20" s="26">
        <v>359230.15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2000</v>
      </c>
      <c r="D21" s="26">
        <v>2000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1425</v>
      </c>
      <c r="D23" s="26">
        <v>1425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685899.44</v>
      </c>
      <c r="D62" s="26">
        <f t="shared" ref="D62:E62" si="0">SUM(D63:D70)</f>
        <v>0</v>
      </c>
      <c r="E62" s="26">
        <f t="shared" si="0"/>
        <v>-657973.71</v>
      </c>
    </row>
    <row r="63" spans="1:9" x14ac:dyDescent="0.2">
      <c r="A63" s="24">
        <v>1241</v>
      </c>
      <c r="B63" s="22" t="s">
        <v>240</v>
      </c>
      <c r="C63" s="26">
        <v>103942.28</v>
      </c>
      <c r="D63" s="26">
        <v>0</v>
      </c>
      <c r="E63" s="26">
        <v>-93397.93</v>
      </c>
    </row>
    <row r="64" spans="1:9" x14ac:dyDescent="0.2">
      <c r="A64" s="24">
        <v>1242</v>
      </c>
      <c r="B64" s="22" t="s">
        <v>241</v>
      </c>
      <c r="C64" s="26">
        <v>30025.16</v>
      </c>
      <c r="D64" s="26">
        <v>0</v>
      </c>
      <c r="E64" s="26">
        <v>-14529.61</v>
      </c>
    </row>
    <row r="65" spans="1:9" x14ac:dyDescent="0.2">
      <c r="A65" s="24">
        <v>1243</v>
      </c>
      <c r="B65" s="22" t="s">
        <v>242</v>
      </c>
      <c r="C65" s="26">
        <v>3650</v>
      </c>
      <c r="D65" s="26">
        <v>0</v>
      </c>
      <c r="E65" s="26">
        <v>-1764.17</v>
      </c>
    </row>
    <row r="66" spans="1:9" x14ac:dyDescent="0.2">
      <c r="A66" s="24">
        <v>1244</v>
      </c>
      <c r="B66" s="22" t="s">
        <v>243</v>
      </c>
      <c r="C66" s="26">
        <v>539152</v>
      </c>
      <c r="D66" s="26">
        <v>0</v>
      </c>
      <c r="E66" s="26">
        <v>-539152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9130</v>
      </c>
      <c r="D68" s="26">
        <v>0</v>
      </c>
      <c r="E68" s="26">
        <v>-9130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17400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17400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1086176.1400000001</v>
      </c>
      <c r="D110" s="26">
        <f>SUM(D111:D119)</f>
        <v>1086176.1400000001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275685.77</v>
      </c>
      <c r="D111" s="26">
        <f>C111</f>
        <v>275685.77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55355.519999999997</v>
      </c>
      <c r="D112" s="26">
        <f t="shared" ref="D112:D119" si="1">C112</f>
        <v>55355.519999999997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1058402.25</v>
      </c>
      <c r="D117" s="26">
        <f t="shared" si="1"/>
        <v>1058402.25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-303267.40000000002</v>
      </c>
      <c r="D119" s="26">
        <f t="shared" si="1"/>
        <v>-303267.40000000002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9" x14ac:dyDescent="0.2">
      <c r="A145" s="24">
        <v>2199</v>
      </c>
      <c r="B145" s="22" t="s">
        <v>301</v>
      </c>
      <c r="C145" s="26">
        <v>0</v>
      </c>
    </row>
    <row r="146" spans="1:9" x14ac:dyDescent="0.2">
      <c r="A146" s="24">
        <v>2240</v>
      </c>
      <c r="B146" s="22" t="s">
        <v>302</v>
      </c>
      <c r="C146" s="26">
        <f>SUM(C147:C149)</f>
        <v>0</v>
      </c>
    </row>
    <row r="147" spans="1:9" x14ac:dyDescent="0.2">
      <c r="A147" s="24">
        <v>2241</v>
      </c>
      <c r="B147" s="22" t="s">
        <v>303</v>
      </c>
      <c r="C147" s="26">
        <v>0</v>
      </c>
    </row>
    <row r="148" spans="1:9" x14ac:dyDescent="0.2">
      <c r="A148" s="24">
        <v>2242</v>
      </c>
      <c r="B148" s="22" t="s">
        <v>304</v>
      </c>
      <c r="C148" s="26">
        <v>0</v>
      </c>
    </row>
    <row r="149" spans="1:9" x14ac:dyDescent="0.2">
      <c r="A149" s="24">
        <v>2249</v>
      </c>
      <c r="B149" s="22" t="s">
        <v>305</v>
      </c>
      <c r="C149" s="26">
        <v>0</v>
      </c>
    </row>
    <row r="150" spans="1:9" ht="15" x14ac:dyDescent="0.25">
      <c r="A150" s="177"/>
      <c r="B150" s="178"/>
      <c r="C150" s="178"/>
      <c r="D150" s="178"/>
      <c r="E150" s="178"/>
      <c r="F150" s="168"/>
      <c r="G150" s="168"/>
      <c r="H150" s="168"/>
      <c r="I150" s="168"/>
    </row>
    <row r="151" spans="1:9" ht="15" x14ac:dyDescent="0.25">
      <c r="A151" s="177"/>
      <c r="B151" s="178"/>
      <c r="C151" s="178"/>
      <c r="D151" s="178"/>
      <c r="E151" s="178"/>
      <c r="F151" s="168"/>
      <c r="G151" s="168"/>
      <c r="H151" s="168"/>
      <c r="I151" s="168"/>
    </row>
    <row r="152" spans="1:9" ht="15" x14ac:dyDescent="0.25">
      <c r="A152" s="177"/>
      <c r="B152" s="178"/>
      <c r="C152" s="178"/>
      <c r="D152" s="178"/>
      <c r="E152" s="178"/>
      <c r="F152" s="168"/>
      <c r="G152" s="168"/>
      <c r="H152" s="168"/>
      <c r="I152" s="168"/>
    </row>
    <row r="153" spans="1:9" ht="15" x14ac:dyDescent="0.25">
      <c r="A153" s="177"/>
      <c r="B153" s="178"/>
      <c r="C153" s="178"/>
      <c r="D153" s="178"/>
      <c r="E153" s="178"/>
      <c r="F153" s="168"/>
      <c r="G153" s="168"/>
      <c r="H153" s="168"/>
      <c r="I153" s="168"/>
    </row>
    <row r="154" spans="1:9" ht="15" x14ac:dyDescent="0.25">
      <c r="A154" s="177"/>
      <c r="B154" s="178"/>
      <c r="C154" s="178"/>
      <c r="D154" s="178"/>
      <c r="E154" s="178"/>
      <c r="F154" s="168"/>
      <c r="G154" s="168"/>
      <c r="H154" s="168"/>
      <c r="I154" s="168"/>
    </row>
    <row r="155" spans="1:9" ht="15" x14ac:dyDescent="0.25">
      <c r="A155" s="177"/>
      <c r="B155" s="178"/>
      <c r="C155" s="178"/>
      <c r="D155" s="178"/>
      <c r="E155" s="178"/>
      <c r="F155" s="168"/>
      <c r="G155" s="168"/>
      <c r="H155" s="168"/>
      <c r="I155" s="168"/>
    </row>
    <row r="156" spans="1:9" ht="15" x14ac:dyDescent="0.25">
      <c r="A156" s="177"/>
      <c r="B156" s="178"/>
      <c r="C156" s="178"/>
      <c r="D156" s="178"/>
      <c r="E156" s="178"/>
      <c r="F156" s="168"/>
      <c r="G156" s="168"/>
      <c r="H156" s="168"/>
      <c r="I156" s="168"/>
    </row>
    <row r="157" spans="1:9" ht="15" x14ac:dyDescent="0.25">
      <c r="A157" s="177"/>
      <c r="B157" s="179" t="s">
        <v>632</v>
      </c>
      <c r="C157" s="179"/>
      <c r="D157" s="179"/>
      <c r="E157" s="179" t="s">
        <v>632</v>
      </c>
      <c r="F157" s="168"/>
      <c r="G157" s="168"/>
      <c r="H157" s="168"/>
      <c r="I157" s="168"/>
    </row>
    <row r="158" spans="1:9" ht="15" x14ac:dyDescent="0.25">
      <c r="A158" s="177"/>
      <c r="B158" s="183" t="s">
        <v>633</v>
      </c>
      <c r="C158" s="180"/>
      <c r="D158" s="179"/>
      <c r="E158" s="180" t="s">
        <v>634</v>
      </c>
      <c r="F158" s="168"/>
      <c r="G158" s="168"/>
      <c r="H158" s="168"/>
      <c r="I158" s="168"/>
    </row>
    <row r="159" spans="1:9" ht="15" x14ac:dyDescent="0.25">
      <c r="A159" s="177"/>
      <c r="B159" s="181" t="s">
        <v>635</v>
      </c>
      <c r="C159" s="182"/>
      <c r="D159" s="179"/>
      <c r="E159" s="182" t="s">
        <v>636</v>
      </c>
      <c r="F159" s="168"/>
      <c r="G159" s="168"/>
      <c r="H159" s="168"/>
      <c r="I159" s="16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4" zoomScaleNormal="100" workbookViewId="0">
      <selection activeCell="A223" sqref="A223:E23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43.23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43.23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43.23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2975625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2975625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2975625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2613268.6799999997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2365356.61</v>
      </c>
      <c r="D100" s="59">
        <f>C100/$C$99</f>
        <v>0.90513334051820504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1923884.5799999998</v>
      </c>
      <c r="D101" s="59">
        <f t="shared" ref="D101:D164" si="0">C101/$C$99</f>
        <v>0.73619853738116203</v>
      </c>
      <c r="E101" s="58"/>
    </row>
    <row r="102" spans="1:5" x14ac:dyDescent="0.2">
      <c r="A102" s="56">
        <v>5111</v>
      </c>
      <c r="B102" s="53" t="s">
        <v>364</v>
      </c>
      <c r="C102" s="57">
        <v>1309747.17</v>
      </c>
      <c r="D102" s="59">
        <f t="shared" si="0"/>
        <v>0.50119116339771086</v>
      </c>
      <c r="E102" s="58"/>
    </row>
    <row r="103" spans="1:5" x14ac:dyDescent="0.2">
      <c r="A103" s="56">
        <v>5112</v>
      </c>
      <c r="B103" s="53" t="s">
        <v>365</v>
      </c>
      <c r="C103" s="57">
        <v>43295.18</v>
      </c>
      <c r="D103" s="59">
        <f t="shared" si="0"/>
        <v>1.6567443038424969E-2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570842.23</v>
      </c>
      <c r="D106" s="59">
        <f t="shared" si="0"/>
        <v>0.21843993094502631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96412.85</v>
      </c>
      <c r="D108" s="59">
        <f t="shared" si="0"/>
        <v>3.6893584933639513E-2</v>
      </c>
      <c r="E108" s="58"/>
    </row>
    <row r="109" spans="1:5" x14ac:dyDescent="0.2">
      <c r="A109" s="56">
        <v>5121</v>
      </c>
      <c r="B109" s="53" t="s">
        <v>371</v>
      </c>
      <c r="C109" s="57">
        <v>41826.39</v>
      </c>
      <c r="D109" s="59">
        <f t="shared" si="0"/>
        <v>1.6005392143604615E-2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6502</v>
      </c>
      <c r="D113" s="59">
        <f t="shared" si="0"/>
        <v>2.4880717584691678E-3</v>
      </c>
      <c r="E113" s="58"/>
    </row>
    <row r="114" spans="1:5" x14ac:dyDescent="0.2">
      <c r="A114" s="56">
        <v>5126</v>
      </c>
      <c r="B114" s="53" t="s">
        <v>376</v>
      </c>
      <c r="C114" s="57">
        <v>48084.46</v>
      </c>
      <c r="D114" s="59">
        <f t="shared" si="0"/>
        <v>1.8400121031565728E-2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345059.18</v>
      </c>
      <c r="D118" s="59">
        <f t="shared" si="0"/>
        <v>0.13204121820340342</v>
      </c>
      <c r="E118" s="58"/>
    </row>
    <row r="119" spans="1:5" x14ac:dyDescent="0.2">
      <c r="A119" s="56">
        <v>5131</v>
      </c>
      <c r="B119" s="53" t="s">
        <v>381</v>
      </c>
      <c r="C119" s="57">
        <v>75991</v>
      </c>
      <c r="D119" s="59">
        <f t="shared" si="0"/>
        <v>2.9078908181764153E-2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4756.5</v>
      </c>
      <c r="D122" s="59">
        <f t="shared" si="0"/>
        <v>1.8201343154657945E-3</v>
      </c>
      <c r="E122" s="58"/>
    </row>
    <row r="123" spans="1:5" x14ac:dyDescent="0.2">
      <c r="A123" s="56">
        <v>5135</v>
      </c>
      <c r="B123" s="53" t="s">
        <v>385</v>
      </c>
      <c r="C123" s="57">
        <v>149419.85</v>
      </c>
      <c r="D123" s="59">
        <f t="shared" si="0"/>
        <v>5.7177377566856244E-2</v>
      </c>
      <c r="E123" s="58"/>
    </row>
    <row r="124" spans="1:5" x14ac:dyDescent="0.2">
      <c r="A124" s="56">
        <v>5136</v>
      </c>
      <c r="B124" s="53" t="s">
        <v>386</v>
      </c>
      <c r="C124" s="57">
        <v>3253.8</v>
      </c>
      <c r="D124" s="59">
        <f t="shared" si="0"/>
        <v>1.2451073343135925E-3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71706.03</v>
      </c>
      <c r="D126" s="59">
        <f t="shared" si="0"/>
        <v>2.7439210728228681E-2</v>
      </c>
      <c r="E126" s="58"/>
    </row>
    <row r="127" spans="1:5" x14ac:dyDescent="0.2">
      <c r="A127" s="56">
        <v>5139</v>
      </c>
      <c r="B127" s="53" t="s">
        <v>389</v>
      </c>
      <c r="C127" s="57">
        <v>39932</v>
      </c>
      <c r="D127" s="59">
        <f t="shared" si="0"/>
        <v>1.5280480076774962E-2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247912.07</v>
      </c>
      <c r="D128" s="59">
        <f t="shared" si="0"/>
        <v>9.4866659481795054E-2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247912.07</v>
      </c>
      <c r="D138" s="59">
        <f t="shared" si="0"/>
        <v>9.4866659481795054E-2</v>
      </c>
      <c r="E138" s="58"/>
    </row>
    <row r="139" spans="1:5" x14ac:dyDescent="0.2">
      <c r="A139" s="56">
        <v>5241</v>
      </c>
      <c r="B139" s="53" t="s">
        <v>399</v>
      </c>
      <c r="C139" s="57">
        <v>247912.07</v>
      </c>
      <c r="D139" s="59">
        <f t="shared" si="0"/>
        <v>9.4866659481795054E-2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5" x14ac:dyDescent="0.2">
      <c r="A223" s="184"/>
      <c r="B223" s="184"/>
      <c r="C223" s="184"/>
      <c r="D223" s="184"/>
      <c r="E223" s="184"/>
    </row>
    <row r="224" spans="1:5" x14ac:dyDescent="0.2">
      <c r="A224" s="184"/>
      <c r="B224" s="184"/>
      <c r="C224" s="184"/>
      <c r="D224" s="184"/>
      <c r="E224" s="184"/>
    </row>
    <row r="225" spans="1:5" x14ac:dyDescent="0.2">
      <c r="A225" s="184"/>
      <c r="B225" s="184"/>
      <c r="C225" s="184"/>
      <c r="D225" s="184"/>
      <c r="E225" s="184"/>
    </row>
    <row r="226" spans="1:5" x14ac:dyDescent="0.2">
      <c r="A226" s="184"/>
      <c r="B226" s="184"/>
      <c r="C226" s="184"/>
      <c r="D226" s="184"/>
      <c r="E226" s="184"/>
    </row>
    <row r="227" spans="1:5" x14ac:dyDescent="0.2">
      <c r="A227" s="184"/>
      <c r="B227" s="184"/>
      <c r="C227" s="184"/>
      <c r="D227" s="184"/>
      <c r="E227" s="184"/>
    </row>
    <row r="228" spans="1:5" x14ac:dyDescent="0.2">
      <c r="A228" s="184"/>
      <c r="B228" s="184"/>
      <c r="C228" s="184"/>
      <c r="D228" s="184"/>
      <c r="E228" s="184"/>
    </row>
    <row r="229" spans="1:5" x14ac:dyDescent="0.2">
      <c r="A229" s="184"/>
      <c r="B229" s="184"/>
      <c r="C229" s="184"/>
      <c r="D229" s="184"/>
      <c r="E229" s="184"/>
    </row>
    <row r="230" spans="1:5" x14ac:dyDescent="0.2">
      <c r="A230" s="184"/>
      <c r="B230" s="184"/>
      <c r="C230" s="184"/>
      <c r="D230" s="184"/>
      <c r="E230" s="184"/>
    </row>
    <row r="231" spans="1:5" x14ac:dyDescent="0.2">
      <c r="A231" s="184"/>
      <c r="B231" s="185" t="s">
        <v>632</v>
      </c>
      <c r="C231" s="185"/>
      <c r="D231" s="175" t="s">
        <v>632</v>
      </c>
      <c r="E231" s="175"/>
    </row>
    <row r="232" spans="1:5" x14ac:dyDescent="0.2">
      <c r="A232" s="184"/>
      <c r="B232" s="189" t="s">
        <v>633</v>
      </c>
      <c r="C232" s="186"/>
      <c r="D232" s="166" t="s">
        <v>634</v>
      </c>
      <c r="E232" s="166"/>
    </row>
    <row r="233" spans="1:5" x14ac:dyDescent="0.2">
      <c r="A233" s="184"/>
      <c r="B233" s="187" t="s">
        <v>637</v>
      </c>
      <c r="C233" s="188"/>
      <c r="D233" s="176" t="s">
        <v>636</v>
      </c>
      <c r="E233" s="176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232:E232"/>
    <mergeCell ref="D233:E233"/>
    <mergeCell ref="D231:E2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8" sqref="A28:E3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362399.55</v>
      </c>
    </row>
    <row r="15" spans="1:5" x14ac:dyDescent="0.2">
      <c r="A15" s="35">
        <v>3220</v>
      </c>
      <c r="B15" s="31" t="s">
        <v>474</v>
      </c>
      <c r="C15" s="36">
        <v>-796271.91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28" spans="1:5" ht="15" x14ac:dyDescent="0.25">
      <c r="A28" s="190"/>
      <c r="B28" s="191"/>
      <c r="C28" s="191"/>
      <c r="D28" s="191"/>
      <c r="E28" s="191"/>
    </row>
    <row r="29" spans="1:5" ht="15" x14ac:dyDescent="0.25">
      <c r="A29" s="190"/>
      <c r="B29" s="191"/>
      <c r="C29" s="191"/>
      <c r="D29" s="191"/>
      <c r="E29" s="191"/>
    </row>
    <row r="30" spans="1:5" ht="15" x14ac:dyDescent="0.25">
      <c r="A30" s="190"/>
      <c r="B30" s="191"/>
      <c r="C30" s="191"/>
      <c r="D30" s="191"/>
      <c r="E30" s="191"/>
    </row>
    <row r="31" spans="1:5" ht="15" x14ac:dyDescent="0.25">
      <c r="A31" s="190"/>
      <c r="B31" s="191"/>
      <c r="C31" s="191"/>
      <c r="D31" s="191"/>
      <c r="E31" s="191"/>
    </row>
    <row r="32" spans="1:5" ht="15" x14ac:dyDescent="0.25">
      <c r="A32" s="190"/>
      <c r="B32" s="192" t="s">
        <v>632</v>
      </c>
      <c r="C32" s="192"/>
      <c r="D32" s="175" t="s">
        <v>632</v>
      </c>
      <c r="E32" s="175"/>
    </row>
    <row r="33" spans="1:5" x14ac:dyDescent="0.2">
      <c r="A33" s="191"/>
      <c r="B33" s="196" t="s">
        <v>633</v>
      </c>
      <c r="C33" s="193"/>
      <c r="D33" s="166" t="s">
        <v>634</v>
      </c>
      <c r="E33" s="166"/>
    </row>
    <row r="34" spans="1:5" x14ac:dyDescent="0.2">
      <c r="A34" s="191"/>
      <c r="B34" s="194" t="s">
        <v>637</v>
      </c>
      <c r="C34" s="195"/>
      <c r="D34" s="176" t="s">
        <v>636</v>
      </c>
      <c r="E34" s="176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34:E34"/>
    <mergeCell ref="D32:E32"/>
    <mergeCell ref="D33:E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73" workbookViewId="0">
      <selection activeCell="A82" sqref="A82:E9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96761.54</v>
      </c>
      <c r="D9" s="36">
        <v>23988.720000000001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151920.82999999999</v>
      </c>
      <c r="D12" s="36">
        <v>104995.26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248682.37</v>
      </c>
      <c r="D15" s="36">
        <f>SUM(D8:D14)</f>
        <v>128983.98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685899.44</v>
      </c>
    </row>
    <row r="29" spans="1:5" x14ac:dyDescent="0.2">
      <c r="A29" s="35">
        <v>1241</v>
      </c>
      <c r="B29" s="31" t="s">
        <v>240</v>
      </c>
      <c r="C29" s="36">
        <v>103942.28</v>
      </c>
    </row>
    <row r="30" spans="1:5" x14ac:dyDescent="0.2">
      <c r="A30" s="35">
        <v>1242</v>
      </c>
      <c r="B30" s="31" t="s">
        <v>241</v>
      </c>
      <c r="C30" s="36">
        <v>30025.16</v>
      </c>
    </row>
    <row r="31" spans="1:5" x14ac:dyDescent="0.2">
      <c r="A31" s="35">
        <v>1243</v>
      </c>
      <c r="B31" s="31" t="s">
        <v>242</v>
      </c>
      <c r="C31" s="36">
        <v>3650</v>
      </c>
    </row>
    <row r="32" spans="1:5" x14ac:dyDescent="0.2">
      <c r="A32" s="35">
        <v>1244</v>
      </c>
      <c r="B32" s="31" t="s">
        <v>243</v>
      </c>
      <c r="C32" s="36">
        <v>539152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9130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17400</v>
      </c>
    </row>
    <row r="38" spans="1:5" x14ac:dyDescent="0.2">
      <c r="A38" s="35">
        <v>1251</v>
      </c>
      <c r="B38" s="31" t="s">
        <v>250</v>
      </c>
      <c r="C38" s="36">
        <v>17400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147889.28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147889.28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146149.28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1740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2" spans="1:5" x14ac:dyDescent="0.2">
      <c r="A82" s="197"/>
      <c r="B82" s="197"/>
      <c r="C82" s="197"/>
      <c r="D82" s="197"/>
      <c r="E82" s="191"/>
    </row>
    <row r="83" spans="1:5" x14ac:dyDescent="0.2">
      <c r="A83" s="197"/>
      <c r="B83" s="197"/>
      <c r="C83" s="197"/>
      <c r="D83" s="197"/>
      <c r="E83" s="191"/>
    </row>
    <row r="84" spans="1:5" x14ac:dyDescent="0.2">
      <c r="A84" s="197"/>
      <c r="B84" s="197"/>
      <c r="C84" s="197"/>
      <c r="D84" s="197"/>
      <c r="E84" s="191"/>
    </row>
    <row r="85" spans="1:5" x14ac:dyDescent="0.2">
      <c r="A85" s="197"/>
      <c r="B85" s="197"/>
      <c r="C85" s="197"/>
      <c r="D85" s="197"/>
      <c r="E85" s="191"/>
    </row>
    <row r="86" spans="1:5" x14ac:dyDescent="0.2">
      <c r="A86" s="197"/>
      <c r="B86" s="197"/>
      <c r="C86" s="197"/>
      <c r="D86" s="197"/>
      <c r="E86" s="191"/>
    </row>
    <row r="87" spans="1:5" x14ac:dyDescent="0.2">
      <c r="A87" s="197"/>
      <c r="B87" s="197"/>
      <c r="C87" s="197"/>
      <c r="D87" s="197"/>
      <c r="E87" s="191"/>
    </row>
    <row r="88" spans="1:5" x14ac:dyDescent="0.2">
      <c r="A88" s="197"/>
      <c r="B88" s="197"/>
      <c r="C88" s="198"/>
      <c r="D88" s="197"/>
      <c r="E88" s="191"/>
    </row>
    <row r="89" spans="1:5" x14ac:dyDescent="0.2">
      <c r="A89" s="197"/>
      <c r="B89" s="197"/>
      <c r="C89" s="198"/>
      <c r="D89" s="197"/>
      <c r="E89" s="191"/>
    </row>
    <row r="90" spans="1:5" x14ac:dyDescent="0.2">
      <c r="A90" s="197"/>
      <c r="B90" s="197"/>
      <c r="C90" s="198"/>
      <c r="D90" s="197"/>
      <c r="E90" s="191"/>
    </row>
    <row r="91" spans="1:5" x14ac:dyDescent="0.2">
      <c r="A91" s="197"/>
      <c r="B91" s="199" t="s">
        <v>629</v>
      </c>
      <c r="C91" s="197"/>
      <c r="D91" s="197"/>
      <c r="E91" s="191"/>
    </row>
    <row r="92" spans="1:5" x14ac:dyDescent="0.2">
      <c r="A92" s="197"/>
      <c r="B92" s="201" t="s">
        <v>630</v>
      </c>
      <c r="C92" s="197"/>
      <c r="D92" s="197"/>
      <c r="E92" s="191"/>
    </row>
    <row r="93" spans="1:5" x14ac:dyDescent="0.2">
      <c r="A93" s="197"/>
      <c r="B93" s="200" t="s">
        <v>638</v>
      </c>
      <c r="C93" s="197"/>
      <c r="D93" s="197"/>
      <c r="E93" s="19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2021-06-16T16:53:24Z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