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4TO.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<sst xmlns="http://schemas.openxmlformats.org/spreadsheetml/2006/main" count="79" uniqueCount="63">
  <si>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</si>
  <si>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</si>
  <si>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</si>
  <si>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</si>
  <si>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</si>
  <si>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</si>
  <si>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</si>
  <si>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</si>
  <si>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</si>
  <si>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</si>
  <si>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</si>
  <si>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</si>
  <si>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</si>
  <si>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</si>
  <si>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</si>
  <si>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</si>
  <si>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</si>
  <si>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</si>
  <si>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</si>
  <si>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</si>
  <si>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</si>
  <si>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</si>
  <si>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</si>
  <si>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</si>
  <si>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</si>
  <si>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</si>
  <si>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</si>
  <si>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</si>
  <si>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</si>
  <si>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</si>
  <si>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</si>
  <si>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</si>
  <si>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</si>
  <si>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</si>
  <si>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</si>
  <si>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</si>
  <si>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</si>
  <si>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</si>
  <si>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</si>
  <si>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</si>
  <si>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</si>
  <si>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</si>
  <si>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</si>
  <si>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</si>
  <si>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</si>
  <si>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</si>
  <si>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</si>
  <si>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</si>
  <si>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</si>
  <si>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</si>
  <si>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</si>
  <si>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</si>
  <si>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</si>
  <si>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</si>
  <si>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</si>
  <si>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</si>
  <si>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31 DE DICIEMBRE DEL 2020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</si>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</sst>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481197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3900" cy="48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topLeftCell="A49" zoomScaleNormal="100" workbookViewId="0">
      <selection activeCell="E77" sqref="E7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100923.43</v>
      </c>
      <c r="D4" s="28">
        <f>SUM(D5:D11)</f>
        <v>201103.81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47802.93</v>
      </c>
      <c r="D9" s="30">
        <v>320.76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53120.5</v>
      </c>
      <c r="D11" s="30">
        <v>200783.05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11914072.84</v>
      </c>
      <c r="D12" s="28">
        <f>SUM(D13:D14)</f>
        <v>12534618.18</v>
      </c>
      <c r="E12" s="31" t="s">
        <v>55</v>
      </c>
    </row>
    <row r="13" spans="1:5" ht="22.5" x14ac:dyDescent="0.2">
      <c r="A13" s="19"/>
      <c r="B13" s="26" t="s">
        <v>51</v>
      </c>
      <c r="C13" s="29">
        <v>414073</v>
      </c>
      <c r="D13" s="30">
        <v>473473.84</v>
      </c>
      <c r="E13" s="31">
        <v>4210</v>
      </c>
    </row>
    <row r="14" spans="1:5" x14ac:dyDescent="0.2">
      <c r="A14" s="19"/>
      <c r="B14" s="20" t="s">
        <v>52</v>
      </c>
      <c r="C14" s="29">
        <v>11499999.84</v>
      </c>
      <c r="D14" s="30">
        <v>12061144.34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12014996.27</v>
      </c>
      <c r="D22" s="3">
        <f>SUM(D4+D12+D15)</f>
        <v>12735721.99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10173312.08</v>
      </c>
      <c r="D25" s="28">
        <f>SUM(D26:D28)</f>
        <v>11753665.58</v>
      </c>
      <c r="E25" s="31" t="s">
        <v>55</v>
      </c>
    </row>
    <row r="26" spans="1:5" x14ac:dyDescent="0.2">
      <c r="A26" s="19"/>
      <c r="B26" s="20" t="s">
        <v>37</v>
      </c>
      <c r="C26" s="29">
        <v>8387736.7599999998</v>
      </c>
      <c r="D26" s="30">
        <v>9152099.8300000001</v>
      </c>
      <c r="E26" s="31">
        <v>5110</v>
      </c>
    </row>
    <row r="27" spans="1:5" x14ac:dyDescent="0.2">
      <c r="A27" s="19"/>
      <c r="B27" s="20" t="s">
        <v>16</v>
      </c>
      <c r="C27" s="29">
        <v>584519.65</v>
      </c>
      <c r="D27" s="30">
        <v>800173.26</v>
      </c>
      <c r="E27" s="31">
        <v>5120</v>
      </c>
    </row>
    <row r="28" spans="1:5" x14ac:dyDescent="0.2">
      <c r="A28" s="19"/>
      <c r="B28" s="20" t="s">
        <v>17</v>
      </c>
      <c r="C28" s="29">
        <v>1201055.67</v>
      </c>
      <c r="D28" s="30">
        <v>1801392.49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1502320.03</v>
      </c>
      <c r="D29" s="28">
        <f>SUM(D30:D38)</f>
        <v>1559997.84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1502320.03</v>
      </c>
      <c r="D33" s="30">
        <v>1559997.84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181613.27</v>
      </c>
      <c r="D39" s="28">
        <f>SUM(D40:D42)</f>
        <v>128624.61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181613.27</v>
      </c>
      <c r="D42" s="30">
        <v>128624.61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147889.28</v>
      </c>
      <c r="D49" s="28">
        <f>SUM(D50:D55)</f>
        <v>207505.55</v>
      </c>
      <c r="E49" s="31" t="s">
        <v>55</v>
      </c>
    </row>
    <row r="50" spans="1:9" x14ac:dyDescent="0.2">
      <c r="A50" s="19"/>
      <c r="B50" s="20" t="s">
        <v>31</v>
      </c>
      <c r="C50" s="29">
        <v>147889.28</v>
      </c>
      <c r="D50" s="30">
        <v>207505.55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12005134.66</v>
      </c>
      <c r="D59" s="3">
        <f>SUM(D56+D49+D43+D39+D29+D25)</f>
        <v>13649793.58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9861.609999999404</v>
      </c>
      <c r="D61" s="28">
        <f>D22-D59</f>
        <v>-914071.58999999985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38" t="s">
        <v>57</v>
      </c>
      <c r="C63"/>
      <c r="D63"/>
      <c r="E63" s="1"/>
      <c r="F63" s="1"/>
      <c r="G63" s="1"/>
      <c r="H63" s="1"/>
      <c r="I63" s="1"/>
    </row>
    <row r="64" spans="1:9" x14ac:dyDescent="0.2">
      <c r="B64" s="39"/>
      <c r="C64" s="40"/>
      <c r="D64" s="40"/>
    </row>
    <row r="65" spans="2:4" x14ac:dyDescent="0.2">
      <c r="B65" s="39"/>
      <c r="C65" s="40"/>
      <c r="D65" s="40"/>
    </row>
    <row r="66" spans="2:4" x14ac:dyDescent="0.2">
      <c r="B66" s="39"/>
      <c r="C66" s="40"/>
      <c r="D66" s="40"/>
    </row>
    <row r="67" spans="2:4" x14ac:dyDescent="0.2">
      <c r="B67" s="39"/>
      <c r="C67" s="40"/>
      <c r="D67" s="40"/>
    </row>
    <row r="68" spans="2:4" x14ac:dyDescent="0.2">
      <c r="B68" s="39"/>
      <c r="C68" s="40"/>
      <c r="D68" s="40"/>
    </row>
    <row r="69" spans="2:4" x14ac:dyDescent="0.2">
      <c r="B69" s="39"/>
      <c r="C69" s="40"/>
      <c r="D69" s="40"/>
    </row>
    <row r="70" spans="2:4" x14ac:dyDescent="0.2">
      <c r="B70" s="41"/>
      <c r="C70" s="42"/>
      <c r="D70" s="42"/>
    </row>
    <row r="71" spans="2:4" x14ac:dyDescent="0.2">
      <c r="B71" s="43"/>
      <c r="C71" s="44"/>
      <c r="D71"/>
    </row>
    <row r="72" spans="2:4" x14ac:dyDescent="0.2">
      <c r="B72" s="43"/>
      <c r="C72" s="44"/>
      <c r="D72"/>
    </row>
    <row r="73" spans="2:4" x14ac:dyDescent="0.2">
      <c r="B73" s="41"/>
      <c r="C73" s="42"/>
      <c r="D73" s="42"/>
    </row>
    <row r="74" spans="2:4" x14ac:dyDescent="0.2">
      <c r="B74" s="41" t="s">
        <v>58</v>
      </c>
      <c r="C74" s="24"/>
      <c r="D74" s="24"/>
    </row>
    <row r="75" spans="2:4" x14ac:dyDescent="0.2">
      <c r="B75" s="41" t="s">
        <v>59</v>
      </c>
      <c r="C75" s="42" t="s">
        <v>60</v>
      </c>
      <c r="D75"/>
    </row>
    <row r="76" spans="2:4" x14ac:dyDescent="0.2">
      <c r="B76" s="41" t="s">
        <v>61</v>
      </c>
      <c r="C76" s="42" t="s">
        <v>62</v>
      </c>
      <c r="D76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2021-02-19T19:23:58Z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