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2DO TRIMESTRE 2021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6" i="6"/>
  <c r="H35" i="6"/>
  <c r="H34" i="6"/>
  <c r="H26" i="6"/>
  <c r="H22" i="6"/>
  <c r="H21" i="6"/>
  <c r="H17" i="6"/>
  <c r="H16" i="6"/>
  <c r="H15" i="6"/>
  <c r="H12" i="6"/>
  <c r="H11" i="6"/>
  <c r="H9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E65" i="6"/>
  <c r="H65" i="6" s="1"/>
  <c r="E43" i="6"/>
  <c r="H43" i="6" s="1"/>
  <c r="E33" i="6"/>
  <c r="H33" i="6" s="1"/>
  <c r="E23" i="6"/>
  <c r="H23" i="6" s="1"/>
  <c r="E13" i="6"/>
  <c r="D77" i="6"/>
  <c r="C77" i="6"/>
  <c r="G77" i="6"/>
  <c r="H13" i="6"/>
  <c r="F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<sst xmlns="http://schemas.openxmlformats.org/spreadsheetml/2006/main" count="205" uniqueCount="147">
  <si>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</si>
  <si>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</si>
  <si>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</si>
  <si>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</si>
  <si>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</si>
  <si>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</si>
  <si>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</si>
  <si>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</si>
  <si>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</si>
  <si>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</si>
  <si>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</si>
  <si>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</si>
  <si>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</si>
  <si>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</si>
  <si>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</si>
  <si>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</si>
  <si>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</si>
  <si>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</si>
  <si>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</si>
  <si>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</si>
  <si>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</si>
  <si>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</si>
  <si>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</si>
  <si>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</si>
  <si>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</si>
  <si>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</si>
  <si>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</si>
  <si>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</si>
  <si>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</si>
  <si>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</si>
  <si>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</si>
  <si>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</si>
  <si>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</si>
  <si>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</si>
  <si>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</si>
  <si>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</si>
  <si>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</si>
  <si>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</si>
  <si>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</si>
  <si>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</si>
  <si>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</si>
  <si>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</si>
  <si>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</si>
  <si>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</si>
  <si>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</si>
  <si>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</si>
  <si>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</si>
  <si>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</si>
  <si>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</si>
  <si>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</si>
  <si>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</si>
  <si>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</si>
  <si>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</si>
  <si>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</si>
  <si>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</si>
  <si>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</si>
  <si>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</si>
  <si>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</si>
  <si>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</si>
  <si>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</si>
  <si>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</si>
  <si>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</si>
  <si>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</si>
  <si>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</si>
  <si>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</si>
  <si>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</si>
  <si>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</si>
  <si>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</si>
  <si>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</si>
  <si>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</si>
  <si>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</si>
  <si>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</si>
  <si>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</si>
  <si>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</si>
  <si>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</si>
  <si>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</si>
  <si>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</si>
  <si>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</si>
  <si>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</si>
  <si>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</si>
  <si>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</si>
  <si>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</si>
  <si>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</si>
  <si>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</si>
  <si>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</si>
  <si>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</si>
  <si>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</si>
  <si>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</si>
  <si>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</si>
  <si>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</si>
  <si>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</si>
  <si>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</si>
  <si>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</si>
  <si>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</si>
  <si>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</si>
  <si>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</si>
  <si>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</si>
  <si>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</si>
  <si>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</si>
  <si>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</si>
  <si>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</si>
  <si>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</si>
  <si>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</si>
  <si>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</si>
  <si>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</si>
  <si>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</si>
  <si>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</si>
  <si>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</si>
  <si>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</si>
  <si>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</si>
  <si>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</si>
  <si>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</si>
  <si>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</si>
  <si>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</si>
  <si>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</si>
  <si>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</si>
  <si>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</si>
  <si>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</si>
  <si>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</si>
  <si>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</si>
  <si>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</si>
  <si>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</si>
  <si>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</si>
  <si>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</si>
  <si>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</si>
  <si>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</si>
  <si>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</si>
  <si>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</si>
  <si>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</si>
  <si>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</si>
  <si>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</si>
  <si>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</si>
  <si>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</si>
  <si>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</si>
  <si>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 DEL MUNICIPIO DE ROMITA, GTO.
ESTADO ANALÍTICO DEL EJERCICIO DEL PRESUPUESTO DE EGRESOS
CLASIFICACIÓN POR OBJETO DEL GASTO (CAPÍTULO Y CONCEPTO)
DEL 1 ENERO AL 30 DE JUNIO DEL 2021</t>
  </si>
  <si>
    <t>SISTEMA PARA EL DESARROLLO INTEGRAL DE LA FAMILIA DEL MUNICIPIO DE ROMITA, GTO.
ESTADO ANALÍTICO DEL EJERCICIO DEL PRESUPUESTO DE EGRESOS
CLASIFICACION ECÓNOMICA (POR TIPO DE GASTO)
DEL 1 ENERO AL 30 DE JUNIO DEL 2021</t>
  </si>
  <si>
    <t>DIRECCIÓN GENERAL</t>
  </si>
  <si>
    <t>SISTEMA PARA EL DESARROLLO INTEGRAL DE LA FAMILIA DEL MUNICIPIO DE ROMITA, GTO.
ESTADO ANALÍTICO DEL EJERCICIO DEL PRESUPUESTO DE EGRESOS
CLASIFICACIÓN ADMINISTRATIVA
DEL 1 ENERO AL 30 DE JUNIO DEL 2021</t>
  </si>
  <si>
    <t>Gobierno (Federal/Estatal/Municipal) de SISTEMA PARA EL DESARROLLO INTEGRAL DE LA FAMILIA DEL MUNICIPIO DE ROMITA, GTO.
Estado Analítico del Ejercicio del Presupuesto de Egresos
Clasificación Administrativa
DEL 1 ENERO AL 30 DE JUNIO DEL 2021</t>
  </si>
  <si>
    <t>Sector Paraestatal del Gobierno (Federal/Estatal/Municipal) de SISTEMA PARA EL DESARROLLO INTEGRAL DE LA FAMILIA DEL MUNICIPIO DE ROMITA, GTO.
Estado Analítico del Ejercicio del Presupuesto de Egresos
Clasificación Administrativa
DEL 1 ENERO AL 30 DE JUNIO DEL 2021</t>
  </si>
  <si>
    <t>SISTEMA PARA EL DESARROLLO INTEGRAL DE LA FAMILIA DEL MUNICIPIO DE ROMITA, GTO.
ESTADO ANALÍTICO DEL EJERCICIO DEL PRESUPUESTO DE EGRESOS
CLASIFICACIÓN FUNCIONAL (FINALIDAD Y FUNCIÓN)
DEL 1 ENERO AL 30 DE JUNIO DEL 2021</t>
  </si>
  <si>
    <t>____________________________</t>
  </si>
  <si>
    <t>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</si>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</sst>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</cellXfs>
  <cellStyles count="123">
    <cellStyle name="=C:\WINNT\SYSTEM32\COMMAND.COM" xfId="104"/>
    <cellStyle name="Euro" xfId="1"/>
    <cellStyle name="Millares 2" xfId="2"/>
    <cellStyle name="Millares 2 10" xfId="64"/>
    <cellStyle name="Millares 2 11" xfId="56"/>
    <cellStyle name="Millares 2 12" xfId="48"/>
    <cellStyle name="Millares 2 13" xfId="40"/>
    <cellStyle name="Millares 2 14" xfId="32"/>
    <cellStyle name="Millares 2 15" xfId="24"/>
    <cellStyle name="Millares 2 16" xfId="16"/>
    <cellStyle name="Millares 2 2" xfId="3"/>
    <cellStyle name="Millares 2 2 10" xfId="49"/>
    <cellStyle name="Millares 2 2 11" xfId="41"/>
    <cellStyle name="Millares 2 2 12" xfId="33"/>
    <cellStyle name="Millares 2 2 13" xfId="25"/>
    <cellStyle name="Millares 2 2 14" xfId="17"/>
    <cellStyle name="Millares 2 2 2" xfId="115"/>
    <cellStyle name="Millares 2 2 3" xfId="106"/>
    <cellStyle name="Millares 2 2 4" xfId="97"/>
    <cellStyle name="Millares 2 2 5" xfId="89"/>
    <cellStyle name="Millares 2 2 6" xfId="81"/>
    <cellStyle name="Millares 2 2 7" xfId="73"/>
    <cellStyle name="Millares 2 2 8" xfId="65"/>
    <cellStyle name="Millares 2 2 9" xfId="57"/>
    <cellStyle name="Millares 2 3" xfId="4"/>
    <cellStyle name="Millares 2 3 10" xfId="50"/>
    <cellStyle name="Millares 2 3 11" xfId="42"/>
    <cellStyle name="Millares 2 3 12" xfId="34"/>
    <cellStyle name="Millares 2 3 13" xfId="26"/>
    <cellStyle name="Millares 2 3 14" xfId="18"/>
    <cellStyle name="Millares 2 3 2" xfId="116"/>
    <cellStyle name="Millares 2 3 3" xfId="107"/>
    <cellStyle name="Millares 2 3 4" xfId="98"/>
    <cellStyle name="Millares 2 3 5" xfId="90"/>
    <cellStyle name="Millares 2 3 6" xfId="82"/>
    <cellStyle name="Millares 2 3 7" xfId="74"/>
    <cellStyle name="Millares 2 3 8" xfId="66"/>
    <cellStyle name="Millares 2 3 9" xfId="58"/>
    <cellStyle name="Millares 2 4" xfId="114"/>
    <cellStyle name="Millares 2 5" xfId="105"/>
    <cellStyle name="Millares 2 6" xfId="96"/>
    <cellStyle name="Millares 2 7" xfId="88"/>
    <cellStyle name="Millares 2 8" xfId="80"/>
    <cellStyle name="Millares 2 9" xfId="72"/>
    <cellStyle name="Millares 3" xfId="5"/>
    <cellStyle name="Millares 3 10" xfId="51"/>
    <cellStyle name="Millares 3 11" xfId="43"/>
    <cellStyle name="Millares 3 12" xfId="35"/>
    <cellStyle name="Millares 3 13" xfId="27"/>
    <cellStyle name="Millares 3 14" xfId="19"/>
    <cellStyle name="Millares 3 2" xfId="117"/>
    <cellStyle name="Millares 3 3" xfId="108"/>
    <cellStyle name="Millares 3 4" xfId="99"/>
    <cellStyle name="Millares 3 5" xfId="91"/>
    <cellStyle name="Millares 3 6" xfId="83"/>
    <cellStyle name="Millares 3 7" xfId="75"/>
    <cellStyle name="Millares 3 8" xfId="67"/>
    <cellStyle name="Millares 3 9" xfId="59"/>
    <cellStyle name="Moneda 2" xfId="6"/>
    <cellStyle name="Moneda 2 10" xfId="52"/>
    <cellStyle name="Moneda 2 11" xfId="44"/>
    <cellStyle name="Moneda 2 12" xfId="36"/>
    <cellStyle name="Moneda 2 13" xfId="28"/>
    <cellStyle name="Moneda 2 14" xfId="20"/>
    <cellStyle name="Moneda 2 2" xfId="118"/>
    <cellStyle name="Moneda 2 3" xfId="109"/>
    <cellStyle name="Moneda 2 4" xfId="100"/>
    <cellStyle name="Moneda 2 5" xfId="92"/>
    <cellStyle name="Moneda 2 6" xfId="84"/>
    <cellStyle name="Moneda 2 7" xfId="76"/>
    <cellStyle name="Moneda 2 8" xfId="68"/>
    <cellStyle name="Moneda 2 9" xfId="60"/>
    <cellStyle name="Normal" xfId="0" builtinId="0"/>
    <cellStyle name="Normal 2" xfId="7"/>
    <cellStyle name="Normal 2 10" xfId="61"/>
    <cellStyle name="Normal 2 11" xfId="53"/>
    <cellStyle name="Normal 2 12" xfId="45"/>
    <cellStyle name="Normal 2 13" xfId="37"/>
    <cellStyle name="Normal 2 14" xfId="29"/>
    <cellStyle name="Normal 2 15" xfId="21"/>
    <cellStyle name="Normal 2 2" xfId="8"/>
    <cellStyle name="Normal 2 3" xfId="119"/>
    <cellStyle name="Normal 2 4" xfId="110"/>
    <cellStyle name="Normal 2 5" xfId="101"/>
    <cellStyle name="Normal 2 6" xfId="93"/>
    <cellStyle name="Normal 2 7" xfId="85"/>
    <cellStyle name="Normal 2 8" xfId="77"/>
    <cellStyle name="Normal 2 9" xfId="69"/>
    <cellStyle name="Normal 3" xfId="9"/>
    <cellStyle name="Normal 3 2" xfId="120"/>
    <cellStyle name="Normal 3 3" xfId="111"/>
    <cellStyle name="Normal 4" xfId="10"/>
    <cellStyle name="Normal 4 2" xfId="11"/>
    <cellStyle name="Normal 5" xfId="12"/>
    <cellStyle name="Normal 5 2" xfId="13"/>
    <cellStyle name="Normal 6" xfId="14"/>
    <cellStyle name="Normal 6 10" xfId="62"/>
    <cellStyle name="Normal 6 11" xfId="54"/>
    <cellStyle name="Normal 6 12" xfId="46"/>
    <cellStyle name="Normal 6 13" xfId="38"/>
    <cellStyle name="Normal 6 14" xfId="30"/>
    <cellStyle name="Normal 6 15" xfId="22"/>
    <cellStyle name="Normal 6 2" xfId="15"/>
    <cellStyle name="Normal 6 2 10" xfId="55"/>
    <cellStyle name="Normal 6 2 11" xfId="47"/>
    <cellStyle name="Normal 6 2 12" xfId="39"/>
    <cellStyle name="Normal 6 2 13" xfId="31"/>
    <cellStyle name="Normal 6 2 14" xfId="23"/>
    <cellStyle name="Normal 6 2 2" xfId="122"/>
    <cellStyle name="Normal 6 2 3" xfId="113"/>
    <cellStyle name="Normal 6 2 4" xfId="103"/>
    <cellStyle name="Normal 6 2 5" xfId="95"/>
    <cellStyle name="Normal 6 2 6" xfId="87"/>
    <cellStyle name="Normal 6 2 7" xfId="79"/>
    <cellStyle name="Normal 6 2 8" xfId="71"/>
    <cellStyle name="Normal 6 2 9" xfId="63"/>
    <cellStyle name="Normal 6 3" xfId="121"/>
    <cellStyle name="Normal 6 4" xfId="112"/>
    <cellStyle name="Normal 6 5" xfId="102"/>
    <cellStyle name="Normal 6 6" xfId="94"/>
    <cellStyle name="Normal 6 7" xfId="86"/>
    <cellStyle name="Normal 6 8" xfId="78"/>
    <cellStyle name="Normal 6 9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607408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725" cy="607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9677607.879999999</v>
      </c>
      <c r="D5" s="14">
        <f>SUM(D6:D12)</f>
        <v>-400000</v>
      </c>
      <c r="E5" s="14">
        <f>C5+D5</f>
        <v>9277607.879999999</v>
      </c>
      <c r="F5" s="14">
        <f>SUM(F6:F12)</f>
        <v>3683581.58</v>
      </c>
      <c r="G5" s="14">
        <f>SUM(G6:G12)</f>
        <v>3683581.58</v>
      </c>
      <c r="H5" s="14">
        <f>E5-F5</f>
        <v>5594026.2999999989</v>
      </c>
    </row>
    <row r="6" spans="1:8" x14ac:dyDescent="0.2">
      <c r="A6" s="49">
        <v>1100</v>
      </c>
      <c r="B6" s="11" t="s">
        <v>76</v>
      </c>
      <c r="C6" s="15">
        <v>5813069.2699999996</v>
      </c>
      <c r="D6" s="15">
        <v>-200000</v>
      </c>
      <c r="E6" s="15">
        <f t="shared" ref="E6:E69" si="0">C6+D6</f>
        <v>5613069.2699999996</v>
      </c>
      <c r="F6" s="15">
        <v>2328658.7400000002</v>
      </c>
      <c r="G6" s="15">
        <v>2328658.7400000002</v>
      </c>
      <c r="H6" s="15">
        <f t="shared" ref="H6:H69" si="1">E6-F6</f>
        <v>3284410.5299999993</v>
      </c>
    </row>
    <row r="7" spans="1:8" x14ac:dyDescent="0.2">
      <c r="A7" s="49">
        <v>1200</v>
      </c>
      <c r="B7" s="11" t="s">
        <v>77</v>
      </c>
      <c r="C7" s="15">
        <v>306300</v>
      </c>
      <c r="D7" s="15">
        <v>0</v>
      </c>
      <c r="E7" s="15">
        <f t="shared" si="0"/>
        <v>306300</v>
      </c>
      <c r="F7" s="15">
        <v>115480.94</v>
      </c>
      <c r="G7" s="15">
        <v>115480.94</v>
      </c>
      <c r="H7" s="15">
        <f t="shared" si="1"/>
        <v>190819.06</v>
      </c>
    </row>
    <row r="8" spans="1:8" x14ac:dyDescent="0.2">
      <c r="A8" s="49">
        <v>1300</v>
      </c>
      <c r="B8" s="11" t="s">
        <v>78</v>
      </c>
      <c r="C8" s="15">
        <v>967417.12</v>
      </c>
      <c r="D8" s="15">
        <v>-100000</v>
      </c>
      <c r="E8" s="15">
        <f t="shared" si="0"/>
        <v>867417.12</v>
      </c>
      <c r="F8" s="15">
        <v>0</v>
      </c>
      <c r="G8" s="15">
        <v>0</v>
      </c>
      <c r="H8" s="15">
        <f t="shared" si="1"/>
        <v>867417.12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2590821.4900000002</v>
      </c>
      <c r="D10" s="15">
        <v>-100000</v>
      </c>
      <c r="E10" s="15">
        <f t="shared" si="0"/>
        <v>2490821.4900000002</v>
      </c>
      <c r="F10" s="15">
        <v>1239441.8999999999</v>
      </c>
      <c r="G10" s="15">
        <v>1239441.8999999999</v>
      </c>
      <c r="H10" s="15">
        <f t="shared" si="1"/>
        <v>1251379.5900000003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583640</v>
      </c>
      <c r="D13" s="15">
        <f>SUM(D14:D22)</f>
        <v>0</v>
      </c>
      <c r="E13" s="15">
        <f t="shared" si="0"/>
        <v>583640</v>
      </c>
      <c r="F13" s="15">
        <f>SUM(F14:F22)</f>
        <v>184105.65</v>
      </c>
      <c r="G13" s="15">
        <f>SUM(G14:G22)</f>
        <v>184105.65</v>
      </c>
      <c r="H13" s="15">
        <f t="shared" si="1"/>
        <v>399534.35</v>
      </c>
    </row>
    <row r="14" spans="1:8" x14ac:dyDescent="0.2">
      <c r="A14" s="49">
        <v>2100</v>
      </c>
      <c r="B14" s="11" t="s">
        <v>81</v>
      </c>
      <c r="C14" s="15">
        <v>160400</v>
      </c>
      <c r="D14" s="15">
        <v>0</v>
      </c>
      <c r="E14" s="15">
        <f t="shared" si="0"/>
        <v>160400</v>
      </c>
      <c r="F14" s="15">
        <v>64987</v>
      </c>
      <c r="G14" s="15">
        <v>64987</v>
      </c>
      <c r="H14" s="15">
        <f t="shared" si="1"/>
        <v>95413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52640</v>
      </c>
      <c r="D18" s="15">
        <v>0</v>
      </c>
      <c r="E18" s="15">
        <f t="shared" si="0"/>
        <v>52640</v>
      </c>
      <c r="F18" s="15">
        <v>6502</v>
      </c>
      <c r="G18" s="15">
        <v>6502</v>
      </c>
      <c r="H18" s="15">
        <f t="shared" si="1"/>
        <v>46138</v>
      </c>
    </row>
    <row r="19" spans="1:8" x14ac:dyDescent="0.2">
      <c r="A19" s="49">
        <v>2600</v>
      </c>
      <c r="B19" s="11" t="s">
        <v>86</v>
      </c>
      <c r="C19" s="15">
        <v>350000</v>
      </c>
      <c r="D19" s="15">
        <v>0</v>
      </c>
      <c r="E19" s="15">
        <f t="shared" si="0"/>
        <v>350000</v>
      </c>
      <c r="F19" s="15">
        <v>112616.65</v>
      </c>
      <c r="G19" s="15">
        <v>112616.65</v>
      </c>
      <c r="H19" s="15">
        <f t="shared" si="1"/>
        <v>237383.35</v>
      </c>
    </row>
    <row r="20" spans="1:8" x14ac:dyDescent="0.2">
      <c r="A20" s="49">
        <v>2700</v>
      </c>
      <c r="B20" s="11" t="s">
        <v>87</v>
      </c>
      <c r="C20" s="15">
        <v>20600</v>
      </c>
      <c r="D20" s="15">
        <v>0</v>
      </c>
      <c r="E20" s="15">
        <f t="shared" si="0"/>
        <v>20600</v>
      </c>
      <c r="F20" s="15">
        <v>0</v>
      </c>
      <c r="G20" s="15">
        <v>0</v>
      </c>
      <c r="H20" s="15">
        <f t="shared" si="1"/>
        <v>20600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1172040</v>
      </c>
      <c r="D23" s="15">
        <f>SUM(D24:D32)</f>
        <v>300000</v>
      </c>
      <c r="E23" s="15">
        <f t="shared" si="0"/>
        <v>1472040</v>
      </c>
      <c r="F23" s="15">
        <f>SUM(F24:F32)</f>
        <v>822633.73</v>
      </c>
      <c r="G23" s="15">
        <f>SUM(G24:G32)</f>
        <v>822633.73</v>
      </c>
      <c r="H23" s="15">
        <f t="shared" si="1"/>
        <v>649406.27</v>
      </c>
    </row>
    <row r="24" spans="1:8" x14ac:dyDescent="0.2">
      <c r="A24" s="49">
        <v>3100</v>
      </c>
      <c r="B24" s="11" t="s">
        <v>90</v>
      </c>
      <c r="C24" s="15">
        <v>282000</v>
      </c>
      <c r="D24" s="15">
        <v>50000</v>
      </c>
      <c r="E24" s="15">
        <f t="shared" si="0"/>
        <v>332000</v>
      </c>
      <c r="F24" s="15">
        <v>161808.88</v>
      </c>
      <c r="G24" s="15">
        <v>161808.88</v>
      </c>
      <c r="H24" s="15">
        <f t="shared" si="1"/>
        <v>170191.12</v>
      </c>
    </row>
    <row r="25" spans="1:8" x14ac:dyDescent="0.2">
      <c r="A25" s="49">
        <v>3200</v>
      </c>
      <c r="B25" s="11" t="s">
        <v>91</v>
      </c>
      <c r="C25" s="15">
        <v>30000</v>
      </c>
      <c r="D25" s="15">
        <v>0</v>
      </c>
      <c r="E25" s="15">
        <f t="shared" si="0"/>
        <v>30000</v>
      </c>
      <c r="F25" s="15">
        <v>0</v>
      </c>
      <c r="G25" s="15">
        <v>0</v>
      </c>
      <c r="H25" s="15">
        <f t="shared" si="1"/>
        <v>30000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68000</v>
      </c>
      <c r="D27" s="15">
        <v>0</v>
      </c>
      <c r="E27" s="15">
        <f t="shared" si="0"/>
        <v>68000</v>
      </c>
      <c r="F27" s="15">
        <v>6002.93</v>
      </c>
      <c r="G27" s="15">
        <v>6002.93</v>
      </c>
      <c r="H27" s="15">
        <f t="shared" si="1"/>
        <v>61997.07</v>
      </c>
    </row>
    <row r="28" spans="1:8" x14ac:dyDescent="0.2">
      <c r="A28" s="49">
        <v>3500</v>
      </c>
      <c r="B28" s="11" t="s">
        <v>94</v>
      </c>
      <c r="C28" s="15">
        <v>151240</v>
      </c>
      <c r="D28" s="15">
        <v>180000</v>
      </c>
      <c r="E28" s="15">
        <f t="shared" si="0"/>
        <v>331240</v>
      </c>
      <c r="F28" s="15">
        <v>194519.74</v>
      </c>
      <c r="G28" s="15">
        <v>194519.74</v>
      </c>
      <c r="H28" s="15">
        <f t="shared" si="1"/>
        <v>136720.26</v>
      </c>
    </row>
    <row r="29" spans="1:8" x14ac:dyDescent="0.2">
      <c r="A29" s="49">
        <v>3600</v>
      </c>
      <c r="B29" s="11" t="s">
        <v>95</v>
      </c>
      <c r="C29" s="15">
        <v>50000</v>
      </c>
      <c r="D29" s="15">
        <v>0</v>
      </c>
      <c r="E29" s="15">
        <f t="shared" si="0"/>
        <v>50000</v>
      </c>
      <c r="F29" s="15">
        <v>48581.760000000002</v>
      </c>
      <c r="G29" s="15">
        <v>48581.760000000002</v>
      </c>
      <c r="H29" s="15">
        <f t="shared" si="1"/>
        <v>1418.239999999998</v>
      </c>
    </row>
    <row r="30" spans="1:8" x14ac:dyDescent="0.2">
      <c r="A30" s="49">
        <v>3700</v>
      </c>
      <c r="B30" s="11" t="s">
        <v>96</v>
      </c>
      <c r="C30" s="15">
        <v>50000</v>
      </c>
      <c r="D30" s="15">
        <v>0</v>
      </c>
      <c r="E30" s="15">
        <f t="shared" si="0"/>
        <v>50000</v>
      </c>
      <c r="F30" s="15">
        <v>0</v>
      </c>
      <c r="G30" s="15">
        <v>0</v>
      </c>
      <c r="H30" s="15">
        <f t="shared" si="1"/>
        <v>50000</v>
      </c>
    </row>
    <row r="31" spans="1:8" x14ac:dyDescent="0.2">
      <c r="A31" s="49">
        <v>3800</v>
      </c>
      <c r="B31" s="11" t="s">
        <v>97</v>
      </c>
      <c r="C31" s="15">
        <v>400000</v>
      </c>
      <c r="D31" s="15">
        <v>0</v>
      </c>
      <c r="E31" s="15">
        <f t="shared" si="0"/>
        <v>400000</v>
      </c>
      <c r="F31" s="15">
        <v>235590.42</v>
      </c>
      <c r="G31" s="15">
        <v>235590.42</v>
      </c>
      <c r="H31" s="15">
        <f t="shared" si="1"/>
        <v>164409.57999999999</v>
      </c>
    </row>
    <row r="32" spans="1:8" x14ac:dyDescent="0.2">
      <c r="A32" s="49">
        <v>3900</v>
      </c>
      <c r="B32" s="11" t="s">
        <v>19</v>
      </c>
      <c r="C32" s="15">
        <v>140800</v>
      </c>
      <c r="D32" s="15">
        <v>70000</v>
      </c>
      <c r="E32" s="15">
        <f t="shared" si="0"/>
        <v>210800</v>
      </c>
      <c r="F32" s="15">
        <v>176130</v>
      </c>
      <c r="G32" s="15">
        <v>176130</v>
      </c>
      <c r="H32" s="15">
        <f t="shared" si="1"/>
        <v>34670</v>
      </c>
    </row>
    <row r="33" spans="1:8" x14ac:dyDescent="0.2">
      <c r="A33" s="48" t="s">
        <v>70</v>
      </c>
      <c r="B33" s="7"/>
      <c r="C33" s="15">
        <f>SUM(C34:C42)</f>
        <v>694292.12</v>
      </c>
      <c r="D33" s="15">
        <f>SUM(D34:D42)</f>
        <v>100000</v>
      </c>
      <c r="E33" s="15">
        <f t="shared" si="0"/>
        <v>794292.12</v>
      </c>
      <c r="F33" s="15">
        <f>SUM(F34:F42)</f>
        <v>511407.1</v>
      </c>
      <c r="G33" s="15">
        <f>SUM(G34:G42)</f>
        <v>510257.1</v>
      </c>
      <c r="H33" s="15">
        <f t="shared" si="1"/>
        <v>282885.02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694292.12</v>
      </c>
      <c r="D37" s="15">
        <v>100000</v>
      </c>
      <c r="E37" s="15">
        <f t="shared" si="0"/>
        <v>794292.12</v>
      </c>
      <c r="F37" s="15">
        <v>511407.1</v>
      </c>
      <c r="G37" s="15">
        <v>510257.1</v>
      </c>
      <c r="H37" s="15">
        <f t="shared" si="1"/>
        <v>282885.02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10000</v>
      </c>
      <c r="D43" s="15">
        <f>SUM(D44:D52)</f>
        <v>0</v>
      </c>
      <c r="E43" s="15">
        <f t="shared" si="0"/>
        <v>10000</v>
      </c>
      <c r="F43" s="15">
        <f>SUM(F44:F52)</f>
        <v>0</v>
      </c>
      <c r="G43" s="15">
        <f>SUM(G44:G52)</f>
        <v>0</v>
      </c>
      <c r="H43" s="15">
        <f t="shared" si="1"/>
        <v>10000</v>
      </c>
    </row>
    <row r="44" spans="1:8" x14ac:dyDescent="0.2">
      <c r="A44" s="49">
        <v>5100</v>
      </c>
      <c r="B44" s="11" t="s">
        <v>105</v>
      </c>
      <c r="C44" s="15">
        <v>10000</v>
      </c>
      <c r="D44" s="15">
        <v>0</v>
      </c>
      <c r="E44" s="15">
        <f t="shared" si="0"/>
        <v>10000</v>
      </c>
      <c r="F44" s="15">
        <v>0</v>
      </c>
      <c r="G44" s="15">
        <v>0</v>
      </c>
      <c r="H44" s="15">
        <f t="shared" si="1"/>
        <v>10000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200790</v>
      </c>
      <c r="D57" s="15">
        <f>SUM(D58:D64)</f>
        <v>0</v>
      </c>
      <c r="E57" s="15">
        <f t="shared" si="0"/>
        <v>200790</v>
      </c>
      <c r="F57" s="15">
        <f>SUM(F58:F64)</f>
        <v>0</v>
      </c>
      <c r="G57" s="15">
        <f>SUM(G58:G64)</f>
        <v>0</v>
      </c>
      <c r="H57" s="15">
        <f t="shared" si="1"/>
        <v>200790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200790</v>
      </c>
      <c r="D64" s="15">
        <v>0</v>
      </c>
      <c r="E64" s="15">
        <f t="shared" si="0"/>
        <v>200790</v>
      </c>
      <c r="F64" s="15">
        <v>0</v>
      </c>
      <c r="G64" s="15">
        <v>0</v>
      </c>
      <c r="H64" s="15">
        <f t="shared" si="1"/>
        <v>200790</v>
      </c>
    </row>
    <row r="65" spans="1:8" x14ac:dyDescent="0.2">
      <c r="A65" s="48" t="s">
        <v>74</v>
      </c>
      <c r="B65" s="7"/>
      <c r="C65" s="15">
        <f>SUM(C66:C68)</f>
        <v>270000</v>
      </c>
      <c r="D65" s="15">
        <f>SUM(D66:D68)</f>
        <v>0</v>
      </c>
      <c r="E65" s="15">
        <f t="shared" si="0"/>
        <v>270000</v>
      </c>
      <c r="F65" s="15">
        <f>SUM(F66:F68)</f>
        <v>0</v>
      </c>
      <c r="G65" s="15">
        <f>SUM(G66:G68)</f>
        <v>0</v>
      </c>
      <c r="H65" s="15">
        <f t="shared" si="1"/>
        <v>270000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270000</v>
      </c>
      <c r="D68" s="15">
        <v>0</v>
      </c>
      <c r="E68" s="15">
        <f t="shared" si="0"/>
        <v>270000</v>
      </c>
      <c r="F68" s="15">
        <v>0</v>
      </c>
      <c r="G68" s="15">
        <v>0</v>
      </c>
      <c r="H68" s="15">
        <f t="shared" si="1"/>
        <v>270000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12608369.999999998</v>
      </c>
      <c r="D77" s="17">
        <f t="shared" si="4"/>
        <v>0</v>
      </c>
      <c r="E77" s="17">
        <f t="shared" si="4"/>
        <v>12608369.999999998</v>
      </c>
      <c r="F77" s="17">
        <f t="shared" si="4"/>
        <v>5201728.0599999996</v>
      </c>
      <c r="G77" s="17">
        <f t="shared" si="4"/>
        <v>5200578.0599999996</v>
      </c>
      <c r="H77" s="17">
        <f t="shared" si="4"/>
        <v>7406641.9399999976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12328370</v>
      </c>
      <c r="D6" s="50">
        <v>0</v>
      </c>
      <c r="E6" s="50">
        <f>C6+D6</f>
        <v>12328370</v>
      </c>
      <c r="F6" s="50">
        <v>5201728.0599999996</v>
      </c>
      <c r="G6" s="50">
        <v>5200578.0599999996</v>
      </c>
      <c r="H6" s="50">
        <f>E6-F6</f>
        <v>7126641.9400000004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280000</v>
      </c>
      <c r="D8" s="50">
        <v>0</v>
      </c>
      <c r="E8" s="50">
        <f>C8+D8</f>
        <v>280000</v>
      </c>
      <c r="F8" s="50">
        <v>0</v>
      </c>
      <c r="G8" s="50">
        <v>0</v>
      </c>
      <c r="H8" s="50">
        <f>E8-F8</f>
        <v>280000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12608370</v>
      </c>
      <c r="D16" s="17">
        <f>SUM(D6+D8+D10+D12+D14)</f>
        <v>0</v>
      </c>
      <c r="E16" s="17">
        <f>SUM(E6+E8+E10+E12+E14)</f>
        <v>12608370</v>
      </c>
      <c r="F16" s="17">
        <f t="shared" ref="F16:H16" si="0">SUM(F6+F8+F10+F12+F14)</f>
        <v>5201728.0599999996</v>
      </c>
      <c r="G16" s="17">
        <f t="shared" si="0"/>
        <v>5200578.0599999996</v>
      </c>
      <c r="H16" s="17">
        <f t="shared" si="0"/>
        <v>7406641.9400000004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12608370</v>
      </c>
      <c r="D7" s="15">
        <v>0</v>
      </c>
      <c r="E7" s="15">
        <f>C7+D7</f>
        <v>12608370</v>
      </c>
      <c r="F7" s="15">
        <v>5201728.0599999996</v>
      </c>
      <c r="G7" s="15">
        <v>5200578.0599999996</v>
      </c>
      <c r="H7" s="15">
        <f>E7-F7</f>
        <v>7406641.9400000004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12608370</v>
      </c>
      <c r="D16" s="23">
        <f t="shared" si="2"/>
        <v>0</v>
      </c>
      <c r="E16" s="23">
        <f t="shared" si="2"/>
        <v>12608370</v>
      </c>
      <c r="F16" s="23">
        <f t="shared" si="2"/>
        <v>5201728.0599999996</v>
      </c>
      <c r="G16" s="23">
        <f t="shared" si="2"/>
        <v>5200578.0599999996</v>
      </c>
      <c r="H16" s="23">
        <f t="shared" si="2"/>
        <v>7406641.9400000004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activeCell="J52" sqref="J5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12608370</v>
      </c>
      <c r="D16" s="15">
        <f t="shared" si="3"/>
        <v>0</v>
      </c>
      <c r="E16" s="15">
        <f t="shared" si="3"/>
        <v>12608370</v>
      </c>
      <c r="F16" s="15">
        <f t="shared" si="3"/>
        <v>5201728.0599999996</v>
      </c>
      <c r="G16" s="15">
        <f t="shared" si="3"/>
        <v>5200578.0599999996</v>
      </c>
      <c r="H16" s="15">
        <f t="shared" si="3"/>
        <v>7406641.9400000004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12608370</v>
      </c>
      <c r="D22" s="15">
        <v>0</v>
      </c>
      <c r="E22" s="15">
        <f t="shared" si="5"/>
        <v>12608370</v>
      </c>
      <c r="F22" s="15">
        <v>5201728.0599999996</v>
      </c>
      <c r="G22" s="15">
        <v>5200578.0599999996</v>
      </c>
      <c r="H22" s="15">
        <f t="shared" si="4"/>
        <v>7406641.9400000004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12608370</v>
      </c>
      <c r="D42" s="23">
        <f t="shared" si="12"/>
        <v>0</v>
      </c>
      <c r="E42" s="23">
        <f t="shared" si="12"/>
        <v>12608370</v>
      </c>
      <c r="F42" s="23">
        <f t="shared" si="12"/>
        <v>5201728.0599999996</v>
      </c>
      <c r="G42" s="23">
        <f t="shared" si="12"/>
        <v>5200578.0599999996</v>
      </c>
      <c r="H42" s="23">
        <f t="shared" si="12"/>
        <v>7406641.9400000004</v>
      </c>
    </row>
    <row r="43" spans="1:8" x14ac:dyDescent="0.2">
      <c r="A43" s="66"/>
      <c r="B43" s="66"/>
      <c r="C43" s="66"/>
      <c r="D43" s="66"/>
      <c r="E43" s="66"/>
      <c r="F43" s="66"/>
      <c r="G43" s="66"/>
      <c r="H43" s="37"/>
    </row>
    <row r="44" spans="1:8" x14ac:dyDescent="0.2">
      <c r="A44" s="66"/>
      <c r="B44" s="73"/>
      <c r="C44" s="72"/>
      <c r="D44" s="72"/>
      <c r="E44" s="72"/>
      <c r="F44" s="72"/>
      <c r="G44" s="72"/>
      <c r="H44" s="37"/>
    </row>
    <row r="45" spans="1:8" x14ac:dyDescent="0.2">
      <c r="A45" s="66"/>
      <c r="B45" s="73"/>
      <c r="C45" s="72"/>
      <c r="D45" s="72"/>
      <c r="E45" s="72"/>
      <c r="F45" s="72"/>
      <c r="G45" s="72"/>
      <c r="H45" s="37"/>
    </row>
    <row r="46" spans="1:8" x14ac:dyDescent="0.2">
      <c r="A46" s="65"/>
      <c r="B46" s="73"/>
      <c r="C46" s="72"/>
      <c r="D46" s="72"/>
      <c r="E46" s="72"/>
      <c r="F46" s="72"/>
      <c r="G46" s="72"/>
    </row>
    <row r="47" spans="1:8" x14ac:dyDescent="0.2">
      <c r="A47" s="65"/>
      <c r="B47" s="66"/>
      <c r="C47" s="66"/>
      <c r="D47" s="66"/>
      <c r="E47" s="66"/>
      <c r="F47" s="66"/>
      <c r="G47" s="66"/>
    </row>
    <row r="48" spans="1:8" x14ac:dyDescent="0.2">
      <c r="A48" s="65"/>
      <c r="B48" s="66"/>
      <c r="C48" s="66"/>
      <c r="D48" s="66"/>
      <c r="E48" s="66"/>
      <c r="F48" s="66"/>
      <c r="G48" s="66"/>
    </row>
    <row r="49" spans="1:7" x14ac:dyDescent="0.2">
      <c r="A49" s="65"/>
      <c r="B49" s="70"/>
      <c r="C49" s="70"/>
      <c r="D49" s="70"/>
      <c r="E49" s="70"/>
      <c r="F49" s="70"/>
      <c r="G49" s="70"/>
    </row>
    <row r="50" spans="1:7" x14ac:dyDescent="0.2">
      <c r="A50" s="65"/>
      <c r="B50" s="67" t="s">
        <v>141</v>
      </c>
      <c r="C50" s="71"/>
      <c r="D50" s="71"/>
      <c r="E50" s="71"/>
      <c r="F50" s="71" t="s">
        <v>142</v>
      </c>
      <c r="G50" s="71"/>
    </row>
    <row r="51" spans="1:7" x14ac:dyDescent="0.2">
      <c r="A51" s="65"/>
      <c r="B51" s="69" t="s">
        <v>143</v>
      </c>
      <c r="C51" s="65"/>
      <c r="D51" s="65"/>
      <c r="E51" s="65"/>
      <c r="F51" s="63" t="s">
        <v>144</v>
      </c>
      <c r="G51" s="63"/>
    </row>
    <row r="52" spans="1:7" x14ac:dyDescent="0.2">
      <c r="A52" s="65"/>
      <c r="B52" s="68" t="s">
        <v>145</v>
      </c>
      <c r="C52" s="65"/>
      <c r="D52" s="65"/>
      <c r="E52" s="65"/>
      <c r="F52" s="64" t="s">
        <v>146</v>
      </c>
      <c r="G52" s="64"/>
    </row>
  </sheetData>
  <sheetProtection formatCells="0" formatColumns="0" formatRows="0" autoFilter="0"/>
  <mergeCells count="6">
    <mergeCell ref="A1:H1"/>
    <mergeCell ref="A2:B4"/>
    <mergeCell ref="C2:G2"/>
    <mergeCell ref="H2:H3"/>
    <mergeCell ref="F52:G52"/>
    <mergeCell ref="F51:G5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2018-03-08T21:21:25Z</cp:lastPrinted>
  <dcterms:created xsi:type="dcterms:W3CDTF">2014-02-10T03:37:14Z</dcterms:created>
  <dcterms:modified xsi:type="dcterms:W3CDTF">2021-08-11T18:45:31Z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