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32" i="6"/>
  <c r="H26" i="6"/>
  <c r="H22" i="6"/>
  <c r="H21" i="6"/>
  <c r="H17" i="6"/>
  <c r="H16" i="6"/>
  <c r="H15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57" i="6"/>
  <c r="H57" i="6" s="1"/>
  <c r="E43" i="6"/>
  <c r="H43" i="6" s="1"/>
  <c r="E33" i="6"/>
  <c r="H33" i="6" s="1"/>
  <c r="E23" i="6"/>
  <c r="H23" i="6" s="1"/>
  <c r="C77" i="6"/>
  <c r="E13" i="6"/>
  <c r="H13" i="6" s="1"/>
  <c r="D77" i="6"/>
  <c r="G77" i="6"/>
  <c r="F77" i="6"/>
  <c r="E5" i="6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<sst xmlns="http://schemas.openxmlformats.org/spreadsheetml/2006/main" count="223" uniqueCount="147">
  <si>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</si>
  <si>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</si>
  <si>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</si>
  <si>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</si>
  <si>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</si>
  <si>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</si>
  <si>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</si>
  <si>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</si>
  <si>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</si>
  <si>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</si>
  <si>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</si>
  <si>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</si>
  <si>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</si>
  <si>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</si>
  <si>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</si>
  <si>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</si>
  <si>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</si>
  <si>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</si>
  <si>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</si>
  <si>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</si>
  <si>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</si>
  <si>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</si>
  <si>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</si>
  <si>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</si>
  <si>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</si>
  <si>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</si>
  <si>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</si>
  <si>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</si>
  <si>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</si>
  <si>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</si>
  <si>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</si>
  <si>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</si>
  <si>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</si>
  <si>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</si>
  <si>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</si>
  <si>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</si>
  <si>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</si>
  <si>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</si>
  <si>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</si>
  <si>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</si>
  <si>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</si>
  <si>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</si>
  <si>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</si>
  <si>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</si>
  <si>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</si>
  <si>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</si>
  <si>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</si>
  <si>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</si>
  <si>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</si>
  <si>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</si>
  <si>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</si>
  <si>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</si>
  <si>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</si>
  <si>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</si>
  <si>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</si>
  <si>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</si>
  <si>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</si>
  <si>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</si>
  <si>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</si>
  <si>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</si>
  <si>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</si>
  <si>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</si>
  <si>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</si>
  <si>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</si>
  <si>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</si>
  <si>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</si>
  <si>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</si>
  <si>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</si>
  <si>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</si>
  <si>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</si>
  <si>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</si>
  <si>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</si>
  <si>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</si>
  <si>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</si>
  <si>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</si>
  <si>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</si>
  <si>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</si>
  <si>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</si>
  <si>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</si>
  <si>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</si>
  <si>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</si>
  <si>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</si>
  <si>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</si>
  <si>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</si>
  <si>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</si>
  <si>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</si>
  <si>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</si>
  <si>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</si>
  <si>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</si>
  <si>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</si>
  <si>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</si>
  <si>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</si>
  <si>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</si>
  <si>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</si>
  <si>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</si>
  <si>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</si>
  <si>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</si>
  <si>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</si>
  <si>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</si>
  <si>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</si>
  <si>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</si>
  <si>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</si>
  <si>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</si>
  <si>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</si>
  <si>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</si>
  <si>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</si>
  <si>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</si>
  <si>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</si>
  <si>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</si>
  <si>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</si>
  <si>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</si>
  <si>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</si>
  <si>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</si>
  <si>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</si>
  <si>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</si>
  <si>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</si>
  <si>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</si>
  <si>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</si>
  <si>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</si>
  <si>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</si>
  <si>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</si>
  <si>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</si>
  <si>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</si>
  <si>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</si>
  <si>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</si>
  <si>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</si>
  <si>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</si>
  <si>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</si>
  <si>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</si>
  <si>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</si>
  <si>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</si>
  <si>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</si>
  <si>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</si>
  <si>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</si>
  <si>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 DEL MUNICIPIO DE ROMITA, GTO.
ESTADO ANALÍTICO DEL EJERCICIO DEL PRESUPUESTO DE EGRESOS
Clasificación Económica (por Tipo de Gasto)
Del 1 de Enero al AL 31 DE DICIEMBRE DEL 2019</t>
  </si>
  <si>
    <t>DIRECCIÓN GENERAL</t>
  </si>
  <si>
    <t>SISTEMA PARA EL DESARROLLO INTEGRAL DE LA FAMILIA DEL MUNICIPIO DE ROMITA, GTO.
ESTADO ANALÍTICO DEL EJERCICIO DEL PRESUPUESTO DE EGRESOS
Clasificación Administrativa
Del 1 de Enero al AL 31 DE DICIEMBRE DEL 2019</t>
  </si>
  <si>
    <t>Gobierno (Federal/Estatal/Municipal) de SISTEMA PARA EL DESARROLLO INTEGRAL DE LA FAMILIA DEL MUNICIPIO DE ROMITA, GTO.
Estado Analítico del Ejercicio del Presupuesto de Egresos
Clasificación Administrativa
Del 1 de Enero al AL 31 DE DICIEMBRE DEL 2019</t>
  </si>
  <si>
    <t>Sector Paraestatal del Gobierno (Federal/Estatal/Municipal) de SISTEMA PARA EL DESARROLLO INTEGRAL DE LA FAMILIA DEL MUNICIPIO DE ROMITA, GTO.
Estado Analítico del Ejercicio del Presupuesto de Egresos
Clasificación Administrativa
Del 1 de Enero al AL 31 DE DICIEMBRE DEL 2019</t>
  </si>
  <si>
    <t>SISTEMA PARA EL DESARROLLO INTEGRAL DE LA FAMILIA DEL MUNICIPIO DE ROMITA, GTO.
ESTADO ANALÍTICO DEL EJERCICIO DEL PRESUPUESTO DE EGRESOS
Clasificación Funcional (Finalidad y Función)
Del 1 de Enero al AL 31 DE DICIEMBRE DEL 2019</t>
  </si>
  <si>
    <t>SISTEMA PARA EL DESARROLLO INTEGRAL DE LA FAMILIA DEL MUNICIPIO DE ROMITA, GTO.
ESTADO ANALÍTICO DEL EJERCICIO DEL PRESUPUESTO DE EGRESOS
Clasificación por Objeto del Gasto (Capítulo y Concepto)
DEL 1 DE ENERO AL 31 DE DICIEMBRE DEL 2019</t>
  </si>
  <si>
    <t>____________________________</t>
  </si>
  <si>
    <t>_________________________________</t>
  </si>
  <si>
    <t>DIRECTORA GENERAL</t>
  </si>
  <si>
    <t>DIRECTORA ADMINISTRATIVA</t>
  </si>
  <si>
    <t>C.P. Brenda Liliana Domínguez Guadián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</si>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</sst>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75">
    <cellStyle name="=C:\WINNT\SYSTEM32\COMMAND.COM" xfId="56"/>
    <cellStyle name="Euro" xfId="1"/>
    <cellStyle name="Millares 2" xfId="2"/>
    <cellStyle name="Millares 2 10" xfId="16"/>
    <cellStyle name="Millares 2 2" xfId="3"/>
    <cellStyle name="Millares 2 2 2" xfId="67"/>
    <cellStyle name="Millares 2 2 3" xfId="58"/>
    <cellStyle name="Millares 2 2 4" xfId="49"/>
    <cellStyle name="Millares 2 2 5" xfId="41"/>
    <cellStyle name="Millares 2 2 6" xfId="33"/>
    <cellStyle name="Millares 2 2 7" xfId="25"/>
    <cellStyle name="Millares 2 2 8" xfId="17"/>
    <cellStyle name="Millares 2 3" xfId="4"/>
    <cellStyle name="Millares 2 3 2" xfId="68"/>
    <cellStyle name="Millares 2 3 3" xfId="59"/>
    <cellStyle name="Millares 2 3 4" xfId="50"/>
    <cellStyle name="Millares 2 3 5" xfId="42"/>
    <cellStyle name="Millares 2 3 6" xfId="34"/>
    <cellStyle name="Millares 2 3 7" xfId="26"/>
    <cellStyle name="Millares 2 3 8" xfId="18"/>
    <cellStyle name="Millares 2 4" xfId="66"/>
    <cellStyle name="Millares 2 5" xfId="57"/>
    <cellStyle name="Millares 2 6" xfId="48"/>
    <cellStyle name="Millares 2 7" xfId="40"/>
    <cellStyle name="Millares 2 8" xfId="32"/>
    <cellStyle name="Millares 2 9" xfId="24"/>
    <cellStyle name="Millares 3" xfId="5"/>
    <cellStyle name="Millares 3 2" xfId="69"/>
    <cellStyle name="Millares 3 3" xfId="60"/>
    <cellStyle name="Millares 3 4" xfId="51"/>
    <cellStyle name="Millares 3 5" xfId="43"/>
    <cellStyle name="Millares 3 6" xfId="35"/>
    <cellStyle name="Millares 3 7" xfId="27"/>
    <cellStyle name="Millares 3 8" xfId="19"/>
    <cellStyle name="Moneda 2" xfId="6"/>
    <cellStyle name="Moneda 2 2" xfId="70"/>
    <cellStyle name="Moneda 2 3" xfId="61"/>
    <cellStyle name="Moneda 2 4" xfId="52"/>
    <cellStyle name="Moneda 2 5" xfId="44"/>
    <cellStyle name="Moneda 2 6" xfId="36"/>
    <cellStyle name="Moneda 2 7" xfId="28"/>
    <cellStyle name="Moneda 2 8" xfId="20"/>
    <cellStyle name="Normal" xfId="0" builtinId="0"/>
    <cellStyle name="Normal 2" xfId="7"/>
    <cellStyle name="Normal 2 2" xfId="8"/>
    <cellStyle name="Normal 2 3" xfId="71"/>
    <cellStyle name="Normal 2 4" xfId="62"/>
    <cellStyle name="Normal 2 5" xfId="53"/>
    <cellStyle name="Normal 2 6" xfId="45"/>
    <cellStyle name="Normal 2 7" xfId="37"/>
    <cellStyle name="Normal 2 8" xfId="29"/>
    <cellStyle name="Normal 2 9" xfId="21"/>
    <cellStyle name="Normal 3" xfId="9"/>
    <cellStyle name="Normal 3 2" xfId="72"/>
    <cellStyle name="Normal 3 3" xfId="6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4"/>
    <cellStyle name="Normal 6 2 3" xfId="65"/>
    <cellStyle name="Normal 6 2 4" xfId="55"/>
    <cellStyle name="Normal 6 2 5" xfId="47"/>
    <cellStyle name="Normal 6 2 6" xfId="39"/>
    <cellStyle name="Normal 6 2 7" xfId="31"/>
    <cellStyle name="Normal 6 2 8" xfId="23"/>
    <cellStyle name="Normal 6 3" xfId="73"/>
    <cellStyle name="Normal 6 4" xfId="64"/>
    <cellStyle name="Normal 6 5" xfId="54"/>
    <cellStyle name="Normal 6 6" xfId="46"/>
    <cellStyle name="Normal 6 7" xfId="38"/>
    <cellStyle name="Normal 6 8" xfId="30"/>
    <cellStyle name="Normal 6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552450</xdr:colOff>
      <xdr:row>0</xdr:row>
      <xdr:rowOff>621057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866775" cy="6210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621057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621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638176</xdr:colOff>
      <xdr:row>1</xdr:row>
      <xdr:rowOff>1783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00100" cy="5732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609599</xdr:colOff>
      <xdr:row>1</xdr:row>
      <xdr:rowOff>6056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824" cy="63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>
      <selection activeCell="A78" sqref="A78:H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7" t="s">
        <v>67</v>
      </c>
      <c r="B5" s="7"/>
      <c r="C5" s="14">
        <f>SUM(C6:C12)</f>
        <v>6794730.7200000007</v>
      </c>
      <c r="D5" s="14">
        <f>SUM(D6:D12)</f>
        <v>2357369.1100000003</v>
      </c>
      <c r="E5" s="14">
        <f>C5+D5</f>
        <v>9152099.8300000019</v>
      </c>
      <c r="F5" s="14">
        <f>SUM(F6:F12)</f>
        <v>9152099.8300000001</v>
      </c>
      <c r="G5" s="14">
        <f>SUM(G6:G12)</f>
        <v>9096294.2299999986</v>
      </c>
      <c r="H5" s="14">
        <f>E5-F5</f>
        <v>0</v>
      </c>
    </row>
    <row r="6" spans="1:8" x14ac:dyDescent="0.2">
      <c r="A6" s="48">
        <v>1100</v>
      </c>
      <c r="B6" s="11" t="s">
        <v>76</v>
      </c>
      <c r="C6" s="15">
        <v>4242814.76</v>
      </c>
      <c r="D6" s="15">
        <v>1635603.71</v>
      </c>
      <c r="E6" s="15">
        <f t="shared" ref="E6:E69" si="0">C6+D6</f>
        <v>5878418.4699999997</v>
      </c>
      <c r="F6" s="15">
        <v>5878418.4699999997</v>
      </c>
      <c r="G6" s="15">
        <v>5878418.4699999997</v>
      </c>
      <c r="H6" s="15">
        <f t="shared" ref="H6:H69" si="1">E6-F6</f>
        <v>0</v>
      </c>
    </row>
    <row r="7" spans="1:8" x14ac:dyDescent="0.2">
      <c r="A7" s="48">
        <v>1200</v>
      </c>
      <c r="B7" s="11" t="s">
        <v>77</v>
      </c>
      <c r="C7" s="15">
        <v>348566.4</v>
      </c>
      <c r="D7" s="15">
        <v>-119312.14</v>
      </c>
      <c r="E7" s="15">
        <f t="shared" si="0"/>
        <v>229254.26</v>
      </c>
      <c r="F7" s="15">
        <v>229254.26</v>
      </c>
      <c r="G7" s="15">
        <v>229254.26</v>
      </c>
      <c r="H7" s="15">
        <f t="shared" si="1"/>
        <v>0</v>
      </c>
    </row>
    <row r="8" spans="1:8" x14ac:dyDescent="0.2">
      <c r="A8" s="48">
        <v>1300</v>
      </c>
      <c r="B8" s="11" t="s">
        <v>78</v>
      </c>
      <c r="C8" s="15">
        <v>698188.71</v>
      </c>
      <c r="D8" s="15">
        <v>294800.28000000003</v>
      </c>
      <c r="E8" s="15">
        <f t="shared" si="0"/>
        <v>992988.99</v>
      </c>
      <c r="F8" s="15">
        <v>992988.99</v>
      </c>
      <c r="G8" s="15">
        <v>937183.39</v>
      </c>
      <c r="H8" s="15">
        <f t="shared" si="1"/>
        <v>0</v>
      </c>
    </row>
    <row r="9" spans="1:8" x14ac:dyDescent="0.2">
      <c r="A9" s="48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8">
        <v>1500</v>
      </c>
      <c r="B10" s="11" t="s">
        <v>79</v>
      </c>
      <c r="C10" s="15">
        <v>1505160.85</v>
      </c>
      <c r="D10" s="15">
        <v>546277.26</v>
      </c>
      <c r="E10" s="15">
        <f t="shared" si="0"/>
        <v>2051438.11</v>
      </c>
      <c r="F10" s="15">
        <v>2051438.11</v>
      </c>
      <c r="G10" s="15">
        <v>2051438.11</v>
      </c>
      <c r="H10" s="15">
        <f t="shared" si="1"/>
        <v>0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68</v>
      </c>
      <c r="B13" s="7"/>
      <c r="C13" s="15">
        <f>SUM(C14:C22)</f>
        <v>626080</v>
      </c>
      <c r="D13" s="15">
        <f>SUM(D14:D22)</f>
        <v>174093.25999999998</v>
      </c>
      <c r="E13" s="15">
        <f t="shared" si="0"/>
        <v>800173.26</v>
      </c>
      <c r="F13" s="15">
        <f>SUM(F14:F22)</f>
        <v>800173.26</v>
      </c>
      <c r="G13" s="15">
        <f>SUM(G14:G22)</f>
        <v>800173.26</v>
      </c>
      <c r="H13" s="15">
        <f t="shared" si="1"/>
        <v>0</v>
      </c>
    </row>
    <row r="14" spans="1:8" x14ac:dyDescent="0.2">
      <c r="A14" s="48">
        <v>2100</v>
      </c>
      <c r="B14" s="11" t="s">
        <v>81</v>
      </c>
      <c r="C14" s="15">
        <v>157040</v>
      </c>
      <c r="D14" s="15">
        <v>68099.429999999993</v>
      </c>
      <c r="E14" s="15">
        <f t="shared" si="0"/>
        <v>225139.43</v>
      </c>
      <c r="F14" s="15">
        <v>225139.43</v>
      </c>
      <c r="G14" s="15">
        <v>225139.43</v>
      </c>
      <c r="H14" s="15">
        <f t="shared" si="1"/>
        <v>0</v>
      </c>
    </row>
    <row r="15" spans="1:8" x14ac:dyDescent="0.2">
      <c r="A15" s="48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8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8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8">
        <v>2500</v>
      </c>
      <c r="B18" s="11" t="s">
        <v>85</v>
      </c>
      <c r="C18" s="15">
        <v>42640</v>
      </c>
      <c r="D18" s="15">
        <v>-26374.77</v>
      </c>
      <c r="E18" s="15">
        <f t="shared" si="0"/>
        <v>16265.23</v>
      </c>
      <c r="F18" s="15">
        <v>16265.23</v>
      </c>
      <c r="G18" s="15">
        <v>16265.23</v>
      </c>
      <c r="H18" s="15">
        <f t="shared" si="1"/>
        <v>0</v>
      </c>
    </row>
    <row r="19" spans="1:8" x14ac:dyDescent="0.2">
      <c r="A19" s="48">
        <v>2600</v>
      </c>
      <c r="B19" s="11" t="s">
        <v>86</v>
      </c>
      <c r="C19" s="15">
        <v>410800</v>
      </c>
      <c r="D19" s="15">
        <v>68213.84</v>
      </c>
      <c r="E19" s="15">
        <f t="shared" si="0"/>
        <v>479013.83999999997</v>
      </c>
      <c r="F19" s="15">
        <v>479013.84</v>
      </c>
      <c r="G19" s="15">
        <v>479013.84</v>
      </c>
      <c r="H19" s="15">
        <f t="shared" si="1"/>
        <v>0</v>
      </c>
    </row>
    <row r="20" spans="1:8" x14ac:dyDescent="0.2">
      <c r="A20" s="48">
        <v>2700</v>
      </c>
      <c r="B20" s="11" t="s">
        <v>87</v>
      </c>
      <c r="C20" s="15">
        <v>15600</v>
      </c>
      <c r="D20" s="15">
        <v>64154.76</v>
      </c>
      <c r="E20" s="15">
        <f t="shared" si="0"/>
        <v>79754.760000000009</v>
      </c>
      <c r="F20" s="15">
        <v>79754.759999999995</v>
      </c>
      <c r="G20" s="15">
        <v>79754.759999999995</v>
      </c>
      <c r="H20" s="15">
        <f t="shared" si="1"/>
        <v>0</v>
      </c>
    </row>
    <row r="21" spans="1:8" x14ac:dyDescent="0.2">
      <c r="A21" s="48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8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7" t="s">
        <v>69</v>
      </c>
      <c r="B23" s="7"/>
      <c r="C23" s="15">
        <f>SUM(C24:C32)</f>
        <v>1149840</v>
      </c>
      <c r="D23" s="15">
        <f>SUM(D24:D32)</f>
        <v>651552.49</v>
      </c>
      <c r="E23" s="15">
        <f t="shared" si="0"/>
        <v>1801392.49</v>
      </c>
      <c r="F23" s="15">
        <f>SUM(F24:F32)</f>
        <v>1801392.49</v>
      </c>
      <c r="G23" s="15">
        <f>SUM(G24:G32)</f>
        <v>1791860.49</v>
      </c>
      <c r="H23" s="15">
        <f t="shared" si="1"/>
        <v>0</v>
      </c>
    </row>
    <row r="24" spans="1:8" x14ac:dyDescent="0.2">
      <c r="A24" s="48">
        <v>3100</v>
      </c>
      <c r="B24" s="11" t="s">
        <v>90</v>
      </c>
      <c r="C24" s="15">
        <v>199160</v>
      </c>
      <c r="D24" s="15">
        <v>108286.2</v>
      </c>
      <c r="E24" s="15">
        <f t="shared" si="0"/>
        <v>307446.2</v>
      </c>
      <c r="F24" s="15">
        <v>307446.2</v>
      </c>
      <c r="G24" s="15">
        <v>297914.2</v>
      </c>
      <c r="H24" s="15">
        <f t="shared" si="1"/>
        <v>0</v>
      </c>
    </row>
    <row r="25" spans="1:8" x14ac:dyDescent="0.2">
      <c r="A25" s="48">
        <v>3200</v>
      </c>
      <c r="B25" s="11" t="s">
        <v>91</v>
      </c>
      <c r="C25" s="15">
        <v>20800</v>
      </c>
      <c r="D25" s="15">
        <v>-15348</v>
      </c>
      <c r="E25" s="15">
        <f t="shared" si="0"/>
        <v>5452</v>
      </c>
      <c r="F25" s="15">
        <v>5452</v>
      </c>
      <c r="G25" s="15">
        <v>5452</v>
      </c>
      <c r="H25" s="15">
        <f t="shared" si="1"/>
        <v>0</v>
      </c>
    </row>
    <row r="26" spans="1:8" x14ac:dyDescent="0.2">
      <c r="A26" s="48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8">
        <v>3400</v>
      </c>
      <c r="B27" s="11" t="s">
        <v>93</v>
      </c>
      <c r="C27" s="15">
        <v>115000</v>
      </c>
      <c r="D27" s="15">
        <v>-21725.3</v>
      </c>
      <c r="E27" s="15">
        <f t="shared" si="0"/>
        <v>93274.7</v>
      </c>
      <c r="F27" s="15">
        <v>93274.7</v>
      </c>
      <c r="G27" s="15">
        <v>93274.7</v>
      </c>
      <c r="H27" s="15">
        <f t="shared" si="1"/>
        <v>0</v>
      </c>
    </row>
    <row r="28" spans="1:8" x14ac:dyDescent="0.2">
      <c r="A28" s="48">
        <v>3500</v>
      </c>
      <c r="B28" s="11" t="s">
        <v>94</v>
      </c>
      <c r="C28" s="15">
        <v>235480</v>
      </c>
      <c r="D28" s="15">
        <v>220487.57</v>
      </c>
      <c r="E28" s="15">
        <f t="shared" si="0"/>
        <v>455967.57</v>
      </c>
      <c r="F28" s="15">
        <v>455967.57</v>
      </c>
      <c r="G28" s="15">
        <v>455967.57</v>
      </c>
      <c r="H28" s="15">
        <f t="shared" si="1"/>
        <v>0</v>
      </c>
    </row>
    <row r="29" spans="1:8" x14ac:dyDescent="0.2">
      <c r="A29" s="48">
        <v>3600</v>
      </c>
      <c r="B29" s="11" t="s">
        <v>95</v>
      </c>
      <c r="C29" s="15">
        <v>70000</v>
      </c>
      <c r="D29" s="15">
        <v>87309.34</v>
      </c>
      <c r="E29" s="15">
        <f t="shared" si="0"/>
        <v>157309.34</v>
      </c>
      <c r="F29" s="15">
        <v>157309.34</v>
      </c>
      <c r="G29" s="15">
        <v>157309.34</v>
      </c>
      <c r="H29" s="15">
        <f t="shared" si="1"/>
        <v>0</v>
      </c>
    </row>
    <row r="30" spans="1:8" x14ac:dyDescent="0.2">
      <c r="A30" s="48">
        <v>3700</v>
      </c>
      <c r="B30" s="11" t="s">
        <v>96</v>
      </c>
      <c r="C30" s="15">
        <v>5000</v>
      </c>
      <c r="D30" s="15">
        <v>4926</v>
      </c>
      <c r="E30" s="15">
        <f t="shared" si="0"/>
        <v>9926</v>
      </c>
      <c r="F30" s="15">
        <v>9926</v>
      </c>
      <c r="G30" s="15">
        <v>9926</v>
      </c>
      <c r="H30" s="15">
        <f t="shared" si="1"/>
        <v>0</v>
      </c>
    </row>
    <row r="31" spans="1:8" x14ac:dyDescent="0.2">
      <c r="A31" s="48">
        <v>3800</v>
      </c>
      <c r="B31" s="11" t="s">
        <v>97</v>
      </c>
      <c r="C31" s="15">
        <v>353600</v>
      </c>
      <c r="D31" s="15">
        <v>342830.68</v>
      </c>
      <c r="E31" s="15">
        <f t="shared" si="0"/>
        <v>696430.67999999993</v>
      </c>
      <c r="F31" s="15">
        <v>696430.68</v>
      </c>
      <c r="G31" s="15">
        <v>696430.68</v>
      </c>
      <c r="H31" s="15">
        <f t="shared" si="1"/>
        <v>0</v>
      </c>
    </row>
    <row r="32" spans="1:8" x14ac:dyDescent="0.2">
      <c r="A32" s="48">
        <v>3900</v>
      </c>
      <c r="B32" s="11" t="s">
        <v>19</v>
      </c>
      <c r="C32" s="15">
        <v>150800</v>
      </c>
      <c r="D32" s="15">
        <v>-75214</v>
      </c>
      <c r="E32" s="15">
        <f t="shared" si="0"/>
        <v>75586</v>
      </c>
      <c r="F32" s="15">
        <v>75586</v>
      </c>
      <c r="G32" s="15">
        <v>75586</v>
      </c>
      <c r="H32" s="15">
        <f t="shared" si="1"/>
        <v>0</v>
      </c>
    </row>
    <row r="33" spans="1:8" x14ac:dyDescent="0.2">
      <c r="A33" s="47" t="s">
        <v>70</v>
      </c>
      <c r="B33" s="7"/>
      <c r="C33" s="15">
        <f>SUM(C34:C42)</f>
        <v>1224773.28</v>
      </c>
      <c r="D33" s="15">
        <f>SUM(D34:D42)</f>
        <v>335224.56</v>
      </c>
      <c r="E33" s="15">
        <f t="shared" si="0"/>
        <v>1559997.84</v>
      </c>
      <c r="F33" s="15">
        <f>SUM(F34:F42)</f>
        <v>1559997.84</v>
      </c>
      <c r="G33" s="15">
        <f>SUM(G34:G42)</f>
        <v>1454455.14</v>
      </c>
      <c r="H33" s="15">
        <f t="shared" si="1"/>
        <v>0</v>
      </c>
    </row>
    <row r="34" spans="1:8" x14ac:dyDescent="0.2">
      <c r="A34" s="48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8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8">
        <v>4400</v>
      </c>
      <c r="B37" s="11" t="s">
        <v>101</v>
      </c>
      <c r="C37" s="15">
        <v>1224773.28</v>
      </c>
      <c r="D37" s="15">
        <v>335224.56</v>
      </c>
      <c r="E37" s="15">
        <f t="shared" si="0"/>
        <v>1559997.84</v>
      </c>
      <c r="F37" s="15">
        <v>1559997.84</v>
      </c>
      <c r="G37" s="15">
        <v>1454455.14</v>
      </c>
      <c r="H37" s="15">
        <f t="shared" si="1"/>
        <v>0</v>
      </c>
    </row>
    <row r="38" spans="1:8" x14ac:dyDescent="0.2">
      <c r="A38" s="48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8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71</v>
      </c>
      <c r="B43" s="7"/>
      <c r="C43" s="15">
        <f>SUM(C44:C52)</f>
        <v>30560</v>
      </c>
      <c r="D43" s="15">
        <f>SUM(D44:D52)</f>
        <v>-30560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8">
        <v>5100</v>
      </c>
      <c r="B44" s="11" t="s">
        <v>105</v>
      </c>
      <c r="C44" s="15">
        <v>30560</v>
      </c>
      <c r="D44" s="15">
        <v>-30560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8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8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8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8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8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73</v>
      </c>
      <c r="B57" s="7"/>
      <c r="C57" s="15">
        <f>SUM(C58:C64)</f>
        <v>194000</v>
      </c>
      <c r="D57" s="15">
        <f>SUM(D58:D64)</f>
        <v>-194000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8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123</v>
      </c>
      <c r="C64" s="15">
        <v>194000</v>
      </c>
      <c r="D64" s="15">
        <v>-194000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74</v>
      </c>
      <c r="B65" s="7"/>
      <c r="C65" s="15">
        <f>SUM(C66:C68)</f>
        <v>270000</v>
      </c>
      <c r="D65" s="15">
        <f>SUM(D66:D68)</f>
        <v>-141375.39000000001</v>
      </c>
      <c r="E65" s="15">
        <f t="shared" si="0"/>
        <v>128624.60999999999</v>
      </c>
      <c r="F65" s="15">
        <f>SUM(F66:F68)</f>
        <v>128624.61</v>
      </c>
      <c r="G65" s="15">
        <f>SUM(G66:G68)</f>
        <v>128624.61</v>
      </c>
      <c r="H65" s="15">
        <f t="shared" si="1"/>
        <v>0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270000</v>
      </c>
      <c r="D68" s="15">
        <v>-141375.39000000001</v>
      </c>
      <c r="E68" s="15">
        <f t="shared" si="0"/>
        <v>128624.60999999999</v>
      </c>
      <c r="F68" s="15">
        <v>128624.61</v>
      </c>
      <c r="G68" s="15">
        <v>128624.61</v>
      </c>
      <c r="H68" s="15">
        <f t="shared" si="1"/>
        <v>0</v>
      </c>
    </row>
    <row r="69" spans="1:8" x14ac:dyDescent="0.2">
      <c r="A69" s="47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10289984</v>
      </c>
      <c r="D77" s="17">
        <f t="shared" si="4"/>
        <v>3152304.0300000003</v>
      </c>
      <c r="E77" s="17">
        <f t="shared" si="4"/>
        <v>13442288.030000001</v>
      </c>
      <c r="F77" s="17">
        <f t="shared" si="4"/>
        <v>13442288.029999999</v>
      </c>
      <c r="G77" s="17">
        <f t="shared" si="4"/>
        <v>13271407.729999999</v>
      </c>
      <c r="H77" s="17">
        <f t="shared" si="4"/>
        <v>0</v>
      </c>
    </row>
    <row r="78" spans="1:8" x14ac:dyDescent="0.2">
      <c r="A78" s="66"/>
      <c r="B78" s="66"/>
      <c r="C78" s="66"/>
      <c r="D78" s="66"/>
      <c r="E78" s="66"/>
      <c r="F78" s="66"/>
      <c r="G78" s="66"/>
      <c r="H78" s="66"/>
    </row>
    <row r="79" spans="1:8" x14ac:dyDescent="0.2">
      <c r="A79" s="66"/>
      <c r="B79" s="73"/>
      <c r="C79" s="72"/>
      <c r="D79" s="72"/>
      <c r="E79" s="72"/>
      <c r="F79" s="72"/>
      <c r="G79" s="72"/>
      <c r="H79" s="66"/>
    </row>
    <row r="80" spans="1:8" x14ac:dyDescent="0.2">
      <c r="A80" s="66"/>
      <c r="B80" s="73"/>
      <c r="C80" s="72"/>
      <c r="D80" s="72"/>
      <c r="E80" s="72"/>
      <c r="F80" s="72"/>
      <c r="G80" s="72"/>
      <c r="H80" s="66"/>
    </row>
    <row r="81" spans="1:8" x14ac:dyDescent="0.2">
      <c r="A81" s="64"/>
      <c r="B81" s="73"/>
      <c r="C81" s="72"/>
      <c r="D81" s="72"/>
      <c r="E81" s="72"/>
      <c r="F81" s="72"/>
      <c r="G81" s="72"/>
      <c r="H81" s="64"/>
    </row>
    <row r="82" spans="1:8" x14ac:dyDescent="0.2">
      <c r="A82" s="64"/>
      <c r="B82" s="66"/>
      <c r="C82" s="66"/>
      <c r="D82" s="66"/>
      <c r="E82" s="66"/>
      <c r="F82" s="66"/>
      <c r="G82" s="66"/>
      <c r="H82" s="64"/>
    </row>
    <row r="83" spans="1:8" x14ac:dyDescent="0.2">
      <c r="A83" s="64"/>
      <c r="B83" s="66"/>
      <c r="C83" s="66"/>
      <c r="D83" s="66"/>
      <c r="E83" s="66"/>
      <c r="F83" s="66"/>
      <c r="G83" s="66"/>
      <c r="H83" s="64"/>
    </row>
    <row r="84" spans="1:8" x14ac:dyDescent="0.2">
      <c r="B84" s="70"/>
      <c r="C84" s="70"/>
      <c r="D84" s="70"/>
      <c r="E84" s="70"/>
      <c r="F84" s="70"/>
      <c r="G84" s="70"/>
    </row>
    <row r="85" spans="1:8" x14ac:dyDescent="0.2">
      <c r="B85" s="67" t="s">
        <v>141</v>
      </c>
      <c r="C85" s="71"/>
      <c r="D85" s="71"/>
      <c r="E85" s="71"/>
      <c r="F85" s="71" t="s">
        <v>142</v>
      </c>
      <c r="G85" s="71"/>
    </row>
    <row r="86" spans="1:8" x14ac:dyDescent="0.2">
      <c r="B86" s="69" t="s">
        <v>143</v>
      </c>
      <c r="C86" s="64"/>
      <c r="D86" s="64"/>
      <c r="E86" s="64"/>
      <c r="F86" s="62" t="s">
        <v>144</v>
      </c>
      <c r="G86" s="62"/>
    </row>
    <row r="87" spans="1:8" x14ac:dyDescent="0.2">
      <c r="B87" s="68" t="s">
        <v>146</v>
      </c>
      <c r="C87" s="64"/>
      <c r="D87" s="64"/>
      <c r="E87" s="64"/>
      <c r="F87" s="63" t="s">
        <v>145</v>
      </c>
      <c r="G87" s="63"/>
    </row>
    <row r="88" spans="1:8" x14ac:dyDescent="0.2">
      <c r="B88" s="67"/>
      <c r="C88" s="71"/>
      <c r="D88" s="71"/>
      <c r="E88" s="71"/>
      <c r="F88" s="71"/>
      <c r="G88" s="71"/>
    </row>
  </sheetData>
  <sheetProtection formatCells="0" formatColumns="0" formatRows="0" autoFilter="0"/>
  <mergeCells count="6">
    <mergeCell ref="A1:H1"/>
    <mergeCell ref="C2:G2"/>
    <mergeCell ref="H2:H3"/>
    <mergeCell ref="A2:B4"/>
    <mergeCell ref="F87:G87"/>
    <mergeCell ref="F86:G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activeCell="A17" sqref="A17:H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134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9795424</v>
      </c>
      <c r="D6" s="49">
        <v>3518239.42</v>
      </c>
      <c r="E6" s="49">
        <f>C6+D6</f>
        <v>13313663.42</v>
      </c>
      <c r="F6" s="49">
        <v>13313663.42</v>
      </c>
      <c r="G6" s="49">
        <v>13142783.119999999</v>
      </c>
      <c r="H6" s="49">
        <f>E6-F6</f>
        <v>0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494560</v>
      </c>
      <c r="D8" s="49">
        <v>-365935.39</v>
      </c>
      <c r="E8" s="49">
        <f>C8+D8</f>
        <v>128624.60999999999</v>
      </c>
      <c r="F8" s="49">
        <v>128624.61</v>
      </c>
      <c r="G8" s="49">
        <v>128624.61</v>
      </c>
      <c r="H8" s="49">
        <f>E8-F8</f>
        <v>0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59</v>
      </c>
      <c r="C16" s="17">
        <f>SUM(C6+C8+C10+C12+C14)</f>
        <v>10289984</v>
      </c>
      <c r="D16" s="17">
        <f>SUM(D6+D8+D10+D12+D14)</f>
        <v>3152304.03</v>
      </c>
      <c r="E16" s="17">
        <f>SUM(E6+E8+E10+E12+E14)</f>
        <v>13442288.029999999</v>
      </c>
      <c r="F16" s="17">
        <f t="shared" ref="F16:H16" si="0">SUM(F6+F8+F10+F12+F14)</f>
        <v>13442288.029999999</v>
      </c>
      <c r="G16" s="17">
        <f t="shared" si="0"/>
        <v>13271407.729999999</v>
      </c>
      <c r="H16" s="17">
        <f t="shared" si="0"/>
        <v>0</v>
      </c>
    </row>
    <row r="17" spans="1:8" x14ac:dyDescent="0.2">
      <c r="A17" s="66"/>
      <c r="B17" s="66"/>
      <c r="C17" s="66"/>
      <c r="D17" s="66"/>
      <c r="E17" s="66"/>
      <c r="F17" s="66"/>
      <c r="G17" s="66"/>
      <c r="H17" s="66"/>
    </row>
    <row r="18" spans="1:8" x14ac:dyDescent="0.2">
      <c r="A18" s="66"/>
      <c r="B18" s="73"/>
      <c r="C18" s="72"/>
      <c r="D18" s="72"/>
      <c r="E18" s="72"/>
      <c r="F18" s="72"/>
      <c r="G18" s="72"/>
      <c r="H18" s="66"/>
    </row>
    <row r="19" spans="1:8" x14ac:dyDescent="0.2">
      <c r="A19" s="66"/>
      <c r="B19" s="73"/>
      <c r="C19" s="72"/>
      <c r="D19" s="72"/>
      <c r="E19" s="72"/>
      <c r="F19" s="72"/>
      <c r="G19" s="72"/>
      <c r="H19" s="66"/>
    </row>
    <row r="20" spans="1:8" x14ac:dyDescent="0.2">
      <c r="A20" s="64"/>
      <c r="B20" s="73"/>
      <c r="C20" s="72"/>
      <c r="D20" s="72"/>
      <c r="E20" s="72"/>
      <c r="F20" s="72"/>
      <c r="G20" s="72"/>
      <c r="H20" s="64"/>
    </row>
    <row r="21" spans="1:8" x14ac:dyDescent="0.2">
      <c r="A21" s="64"/>
      <c r="B21" s="66"/>
      <c r="C21" s="66"/>
      <c r="D21" s="66"/>
      <c r="E21" s="66"/>
      <c r="F21" s="66"/>
      <c r="G21" s="66"/>
      <c r="H21" s="64"/>
    </row>
    <row r="22" spans="1:8" x14ac:dyDescent="0.2">
      <c r="A22" s="64"/>
      <c r="B22" s="66"/>
      <c r="C22" s="66"/>
      <c r="D22" s="66"/>
      <c r="E22" s="66"/>
      <c r="F22" s="66"/>
      <c r="G22" s="66"/>
      <c r="H22" s="64"/>
    </row>
    <row r="23" spans="1:8" x14ac:dyDescent="0.2">
      <c r="A23" s="65"/>
      <c r="B23" s="70"/>
      <c r="C23" s="70"/>
      <c r="D23" s="70"/>
      <c r="E23" s="70"/>
      <c r="F23" s="70"/>
      <c r="G23" s="70"/>
      <c r="H23" s="65"/>
    </row>
    <row r="24" spans="1:8" x14ac:dyDescent="0.2">
      <c r="A24" s="65"/>
      <c r="B24" s="67" t="s">
        <v>141</v>
      </c>
      <c r="C24" s="71"/>
      <c r="D24" s="71"/>
      <c r="E24" s="71"/>
      <c r="F24" s="71" t="s">
        <v>142</v>
      </c>
      <c r="G24" s="71"/>
      <c r="H24" s="65"/>
    </row>
    <row r="25" spans="1:8" x14ac:dyDescent="0.2">
      <c r="A25" s="65"/>
      <c r="B25" s="69" t="s">
        <v>143</v>
      </c>
      <c r="C25" s="64"/>
      <c r="D25" s="64"/>
      <c r="E25" s="64"/>
      <c r="F25" s="62" t="s">
        <v>144</v>
      </c>
      <c r="G25" s="62"/>
      <c r="H25" s="65"/>
    </row>
    <row r="26" spans="1:8" x14ac:dyDescent="0.2">
      <c r="A26" s="65"/>
      <c r="B26" s="68" t="s">
        <v>146</v>
      </c>
      <c r="C26" s="64"/>
      <c r="D26" s="64"/>
      <c r="E26" s="64"/>
      <c r="F26" s="63" t="s">
        <v>145</v>
      </c>
      <c r="G26" s="63"/>
      <c r="H26" s="65"/>
    </row>
  </sheetData>
  <sheetProtection formatCells="0" formatColumns="0" formatRows="0" autoFilter="0"/>
  <mergeCells count="6">
    <mergeCell ref="F26:G26"/>
    <mergeCell ref="A1:H1"/>
    <mergeCell ref="C2:G2"/>
    <mergeCell ref="H2:H3"/>
    <mergeCell ref="A2:B4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workbookViewId="0">
      <selection activeCell="A53" sqref="A53:H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136</v>
      </c>
      <c r="B1" s="52"/>
      <c r="C1" s="52"/>
      <c r="D1" s="52"/>
      <c r="E1" s="52"/>
      <c r="F1" s="52"/>
      <c r="G1" s="52"/>
      <c r="H1" s="5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6" t="s">
        <v>60</v>
      </c>
      <c r="B3" s="57"/>
      <c r="C3" s="51" t="s">
        <v>66</v>
      </c>
      <c r="D3" s="52"/>
      <c r="E3" s="52"/>
      <c r="F3" s="52"/>
      <c r="G3" s="53"/>
      <c r="H3" s="54" t="s">
        <v>65</v>
      </c>
    </row>
    <row r="4" spans="1:8" ht="24.95" customHeight="1" x14ac:dyDescent="0.2">
      <c r="A4" s="58"/>
      <c r="B4" s="59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5"/>
    </row>
    <row r="5" spans="1:8" x14ac:dyDescent="0.2">
      <c r="A5" s="60"/>
      <c r="B5" s="61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10289984</v>
      </c>
      <c r="D7" s="15">
        <v>3152304.03</v>
      </c>
      <c r="E7" s="15">
        <f>C7+D7</f>
        <v>13442288.029999999</v>
      </c>
      <c r="F7" s="15">
        <v>13442288.029999999</v>
      </c>
      <c r="G7" s="15">
        <v>13271407.73</v>
      </c>
      <c r="H7" s="15">
        <f>E7-F7</f>
        <v>0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6" t="s">
        <v>59</v>
      </c>
      <c r="C16" s="23">
        <f t="shared" ref="C16:H16" si="2">SUM(C7:C15)</f>
        <v>10289984</v>
      </c>
      <c r="D16" s="23">
        <f t="shared" si="2"/>
        <v>3152304.03</v>
      </c>
      <c r="E16" s="23">
        <f t="shared" si="2"/>
        <v>13442288.029999999</v>
      </c>
      <c r="F16" s="23">
        <f t="shared" si="2"/>
        <v>13442288.029999999</v>
      </c>
      <c r="G16" s="23">
        <f t="shared" si="2"/>
        <v>13271407.73</v>
      </c>
      <c r="H16" s="23">
        <f t="shared" si="2"/>
        <v>0</v>
      </c>
    </row>
    <row r="19" spans="1:8" ht="45" customHeight="1" x14ac:dyDescent="0.2">
      <c r="A19" s="51" t="s">
        <v>137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6" t="s">
        <v>60</v>
      </c>
      <c r="B21" s="57"/>
      <c r="C21" s="51" t="s">
        <v>66</v>
      </c>
      <c r="D21" s="52"/>
      <c r="E21" s="52"/>
      <c r="F21" s="52"/>
      <c r="G21" s="53"/>
      <c r="H21" s="54" t="s">
        <v>65</v>
      </c>
    </row>
    <row r="22" spans="1:8" ht="22.5" x14ac:dyDescent="0.2">
      <c r="A22" s="58"/>
      <c r="B22" s="59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5"/>
    </row>
    <row r="23" spans="1:8" x14ac:dyDescent="0.2">
      <c r="A23" s="60"/>
      <c r="B23" s="61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1" t="s">
        <v>138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6" t="s">
        <v>60</v>
      </c>
      <c r="B34" s="57"/>
      <c r="C34" s="51" t="s">
        <v>66</v>
      </c>
      <c r="D34" s="52"/>
      <c r="E34" s="52"/>
      <c r="F34" s="52"/>
      <c r="G34" s="53"/>
      <c r="H34" s="54" t="s">
        <v>65</v>
      </c>
    </row>
    <row r="35" spans="1:8" ht="22.5" x14ac:dyDescent="0.2">
      <c r="A35" s="58"/>
      <c r="B35" s="59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5"/>
    </row>
    <row r="36" spans="1:8" x14ac:dyDescent="0.2">
      <c r="A36" s="60"/>
      <c r="B36" s="61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66"/>
      <c r="B53" s="66"/>
      <c r="C53" s="66"/>
      <c r="D53" s="66"/>
      <c r="E53" s="66"/>
      <c r="F53" s="66"/>
      <c r="G53" s="66"/>
      <c r="H53" s="66"/>
    </row>
    <row r="54" spans="1:8" x14ac:dyDescent="0.2">
      <c r="A54" s="66"/>
      <c r="B54" s="73"/>
      <c r="C54" s="72"/>
      <c r="D54" s="72"/>
      <c r="E54" s="72"/>
      <c r="F54" s="72"/>
      <c r="G54" s="72"/>
      <c r="H54" s="66"/>
    </row>
    <row r="55" spans="1:8" x14ac:dyDescent="0.2">
      <c r="A55" s="66"/>
      <c r="B55" s="73"/>
      <c r="C55" s="72"/>
      <c r="D55" s="72"/>
      <c r="E55" s="72"/>
      <c r="F55" s="72"/>
      <c r="G55" s="72"/>
      <c r="H55" s="66"/>
    </row>
    <row r="56" spans="1:8" x14ac:dyDescent="0.2">
      <c r="A56" s="64"/>
      <c r="B56" s="73"/>
      <c r="C56" s="72"/>
      <c r="D56" s="72"/>
      <c r="E56" s="72"/>
      <c r="F56" s="72"/>
      <c r="G56" s="72"/>
      <c r="H56" s="64"/>
    </row>
    <row r="57" spans="1:8" x14ac:dyDescent="0.2">
      <c r="A57" s="64"/>
      <c r="B57" s="66"/>
      <c r="C57" s="66"/>
      <c r="D57" s="66"/>
      <c r="E57" s="66"/>
      <c r="F57" s="66"/>
      <c r="G57" s="66"/>
      <c r="H57" s="64"/>
    </row>
    <row r="58" spans="1:8" x14ac:dyDescent="0.2">
      <c r="A58" s="64"/>
      <c r="B58" s="66"/>
      <c r="C58" s="66"/>
      <c r="D58" s="66"/>
      <c r="E58" s="66"/>
      <c r="F58" s="66"/>
      <c r="G58" s="66"/>
      <c r="H58" s="64"/>
    </row>
    <row r="59" spans="1:8" x14ac:dyDescent="0.2">
      <c r="A59" s="65"/>
      <c r="B59" s="70"/>
      <c r="C59" s="70"/>
      <c r="D59" s="70"/>
      <c r="E59" s="70"/>
      <c r="F59" s="70"/>
      <c r="G59" s="70"/>
      <c r="H59" s="65"/>
    </row>
    <row r="60" spans="1:8" x14ac:dyDescent="0.2">
      <c r="A60" s="65"/>
      <c r="B60" s="67" t="s">
        <v>141</v>
      </c>
      <c r="C60" s="71"/>
      <c r="D60" s="71"/>
      <c r="E60" s="71"/>
      <c r="F60" s="71" t="s">
        <v>142</v>
      </c>
      <c r="G60" s="71"/>
      <c r="H60" s="65"/>
    </row>
    <row r="61" spans="1:8" x14ac:dyDescent="0.2">
      <c r="A61" s="65"/>
      <c r="B61" s="69" t="s">
        <v>143</v>
      </c>
      <c r="C61" s="64"/>
      <c r="D61" s="64"/>
      <c r="E61" s="64"/>
      <c r="F61" s="62" t="s">
        <v>144</v>
      </c>
      <c r="G61" s="62"/>
      <c r="H61" s="65"/>
    </row>
    <row r="62" spans="1:8" x14ac:dyDescent="0.2">
      <c r="A62" s="65"/>
      <c r="B62" s="68" t="s">
        <v>146</v>
      </c>
      <c r="C62" s="64"/>
      <c r="D62" s="64"/>
      <c r="E62" s="64"/>
      <c r="F62" s="63" t="s">
        <v>145</v>
      </c>
      <c r="G62" s="63"/>
      <c r="H62" s="65"/>
    </row>
  </sheetData>
  <sheetProtection formatCells="0" formatColumns="0" formatRows="0" insertRows="0" deleteRows="0" autoFilter="0"/>
  <mergeCells count="14">
    <mergeCell ref="F61:G61"/>
    <mergeCell ref="F62:G62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60</v>
      </c>
      <c r="B2" s="57"/>
      <c r="C2" s="51" t="s">
        <v>66</v>
      </c>
      <c r="D2" s="52"/>
      <c r="E2" s="52"/>
      <c r="F2" s="52"/>
      <c r="G2" s="53"/>
      <c r="H2" s="54" t="s">
        <v>65</v>
      </c>
    </row>
    <row r="3" spans="1:8" ht="24.95" customHeight="1" x14ac:dyDescent="0.2">
      <c r="A3" s="58"/>
      <c r="B3" s="59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10289984</v>
      </c>
      <c r="D16" s="15">
        <f t="shared" si="3"/>
        <v>3152304.03</v>
      </c>
      <c r="E16" s="15">
        <f t="shared" si="3"/>
        <v>13442288.029999999</v>
      </c>
      <c r="F16" s="15">
        <f t="shared" si="3"/>
        <v>13442288.029999999</v>
      </c>
      <c r="G16" s="15">
        <f t="shared" si="3"/>
        <v>13271407.73</v>
      </c>
      <c r="H16" s="15">
        <f t="shared" si="3"/>
        <v>0</v>
      </c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10289984</v>
      </c>
      <c r="D22" s="15">
        <v>3152304.03</v>
      </c>
      <c r="E22" s="15">
        <f t="shared" si="5"/>
        <v>13442288.029999999</v>
      </c>
      <c r="F22" s="15">
        <v>13442288.029999999</v>
      </c>
      <c r="G22" s="15">
        <v>13271407.73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59</v>
      </c>
      <c r="C42" s="23">
        <f t="shared" ref="C42:H42" si="12">SUM(C36+C25+C16+C6)</f>
        <v>10289984</v>
      </c>
      <c r="D42" s="23">
        <f t="shared" si="12"/>
        <v>3152304.03</v>
      </c>
      <c r="E42" s="23">
        <f t="shared" si="12"/>
        <v>13442288.029999999</v>
      </c>
      <c r="F42" s="23">
        <f t="shared" si="12"/>
        <v>13442288.029999999</v>
      </c>
      <c r="G42" s="23">
        <f t="shared" si="12"/>
        <v>13271407.73</v>
      </c>
      <c r="H42" s="23">
        <f t="shared" si="12"/>
        <v>0</v>
      </c>
    </row>
    <row r="43" spans="1:8" x14ac:dyDescent="0.2">
      <c r="A43" s="66"/>
      <c r="B43" s="66"/>
      <c r="C43" s="66"/>
      <c r="D43" s="66"/>
      <c r="E43" s="66"/>
      <c r="F43" s="66"/>
      <c r="G43" s="66"/>
      <c r="H43" s="66"/>
    </row>
    <row r="44" spans="1:8" x14ac:dyDescent="0.2">
      <c r="A44" s="66"/>
      <c r="B44" s="73"/>
      <c r="C44" s="72"/>
      <c r="D44" s="72"/>
      <c r="E44" s="72"/>
      <c r="F44" s="72"/>
      <c r="G44" s="72"/>
      <c r="H44" s="66"/>
    </row>
    <row r="45" spans="1:8" x14ac:dyDescent="0.2">
      <c r="A45" s="66"/>
      <c r="B45" s="73"/>
      <c r="C45" s="72"/>
      <c r="D45" s="72"/>
      <c r="E45" s="72"/>
      <c r="F45" s="72"/>
      <c r="G45" s="72"/>
      <c r="H45" s="66"/>
    </row>
    <row r="46" spans="1:8" x14ac:dyDescent="0.2">
      <c r="A46" s="64"/>
      <c r="B46" s="73"/>
      <c r="C46" s="72"/>
      <c r="D46" s="72"/>
      <c r="E46" s="72"/>
      <c r="F46" s="72"/>
      <c r="G46" s="72"/>
      <c r="H46" s="64"/>
    </row>
    <row r="47" spans="1:8" x14ac:dyDescent="0.2">
      <c r="A47" s="64"/>
      <c r="B47" s="66"/>
      <c r="C47" s="66"/>
      <c r="D47" s="66"/>
      <c r="E47" s="66"/>
      <c r="F47" s="66"/>
      <c r="G47" s="66"/>
      <c r="H47" s="64"/>
    </row>
    <row r="48" spans="1:8" x14ac:dyDescent="0.2">
      <c r="A48" s="64"/>
      <c r="B48" s="66"/>
      <c r="C48" s="66"/>
      <c r="D48" s="66"/>
      <c r="E48" s="66"/>
      <c r="F48" s="66"/>
      <c r="G48" s="66"/>
      <c r="H48" s="64"/>
    </row>
    <row r="49" spans="1:8" x14ac:dyDescent="0.2">
      <c r="A49" s="65"/>
      <c r="B49" s="70"/>
      <c r="C49" s="70"/>
      <c r="D49" s="70"/>
      <c r="E49" s="70"/>
      <c r="F49" s="70"/>
      <c r="G49" s="70"/>
      <c r="H49" s="65"/>
    </row>
    <row r="50" spans="1:8" x14ac:dyDescent="0.2">
      <c r="A50" s="65"/>
      <c r="B50" s="67" t="s">
        <v>141</v>
      </c>
      <c r="C50" s="71"/>
      <c r="D50" s="71"/>
      <c r="E50" s="71"/>
      <c r="F50" s="71" t="s">
        <v>142</v>
      </c>
      <c r="G50" s="71"/>
      <c r="H50" s="65"/>
    </row>
    <row r="51" spans="1:8" x14ac:dyDescent="0.2">
      <c r="A51" s="65"/>
      <c r="B51" s="69" t="s">
        <v>143</v>
      </c>
      <c r="C51" s="64"/>
      <c r="D51" s="64"/>
      <c r="E51" s="64"/>
      <c r="F51" s="62" t="s">
        <v>144</v>
      </c>
      <c r="G51" s="62"/>
      <c r="H51" s="65"/>
    </row>
    <row r="52" spans="1:8" x14ac:dyDescent="0.2">
      <c r="A52" s="65"/>
      <c r="B52" s="68" t="s">
        <v>146</v>
      </c>
      <c r="C52" s="64"/>
      <c r="D52" s="64"/>
      <c r="E52" s="64"/>
      <c r="F52" s="63" t="s">
        <v>145</v>
      </c>
      <c r="G52" s="63"/>
      <c r="H52" s="65"/>
    </row>
  </sheetData>
  <sheetProtection formatCells="0" formatColumns="0" formatRows="0" autoFilter="0"/>
  <mergeCells count="6">
    <mergeCell ref="F52:G52"/>
    <mergeCell ref="A1:H1"/>
    <mergeCell ref="A2:B4"/>
    <mergeCell ref="C2:G2"/>
    <mergeCell ref="H2:H3"/>
    <mergeCell ref="F51:G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2018-03-08T21:21:25Z</cp:lastPrinted>
  <dcterms:created xsi:type="dcterms:W3CDTF">2014-02-10T03:37:14Z</dcterms:created>
  <dcterms:modified xsi:type="dcterms:W3CDTF">2020-02-13T20:28:20Z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