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4TO. TRIMESTRE 2019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D39" i="4" l="1"/>
  <c r="H38" i="4"/>
  <c r="E38" i="4"/>
  <c r="H37" i="4"/>
  <c r="G37" i="4"/>
  <c r="G39" i="4" s="1"/>
  <c r="F37" i="4"/>
  <c r="F39" i="4" s="1"/>
  <c r="E37" i="4"/>
  <c r="D37" i="4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  <c r="E16" i="4"/>
  <c r="H16" i="4"/>
</calcChain>
</file>

<file path=xl/sharedStrings.xml><?xml version="1.0" encoding="utf-8"?>
<sst xmlns="http://schemas.openxmlformats.org/spreadsheetml/2006/main" count="104" uniqueCount="56">
  <si>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</si>
  <si>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</si>
  <si>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</si>
  <si>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</si>
  <si>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</si>
  <si>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</si>
  <si>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</si>
  <si>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</si>
  <si>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</si>
  <si>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</si>
  <si>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</si>
  <si>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</si>
  <si>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</si>
  <si>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</si>
  <si>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</si>
  <si>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</si>
  <si>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</si>
  <si>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</si>
  <si>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</si>
  <si>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</si>
  <si>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</si>
  <si>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</si>
  <si>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</si>
  <si>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</si>
  <si>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</si>
  <si>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</si>
  <si>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</si>
  <si>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</si>
  <si>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</si>
  <si>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</si>
  <si>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</si>
  <si>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</si>
  <si>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</si>
  <si>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</si>
  <si>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</si>
  <si>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</si>
  <si>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</si>
  <si>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</si>
  <si>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</si>
  <si>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</si>
  <si>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</si>
  <si>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</si>
  <si>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</si>
  <si>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</si>
  <si>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</si>
  <si>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</si>
  <si>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</si>
  <si>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</si>
  <si>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</si>
  <si>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 DEL MUNICIPIO DE ROMITA, GTO.
ESTADO ANALÍTICO DE INGRESOS
DEL 1 DE ENERO AL 31 DE DICIEMBRE DEL 2019</t>
  </si>
  <si>
    <t>____________________________</t>
  </si>
  <si>
    <t>DIRECTORA GENERAL</t>
  </si>
  <si>
    <t>_________________________________</t>
  </si>
  <si>
    <t>DIRECTORA ADMINISTRATIVA</t>
  </si>
  <si>
    <t>C.P. Brenda Liliana Domínguez Guadián</t>
  </si>
  <si>
    <t>Lic. Monica Guadalupe Ramírez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</si>
</sst>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4" fontId="8" fillId="0" borderId="0" xfId="9" applyNumberFormat="1" applyFont="1" applyAlignment="1" applyProtection="1">
      <alignment horizontal="center" vertical="top"/>
      <protection locked="0"/>
    </xf>
    <xf numFmtId="0" fontId="9" fillId="0" borderId="0" xfId="9" applyFont="1" applyBorder="1" applyAlignment="1" applyProtection="1">
      <alignment horizontal="center" vertical="top" wrapText="1"/>
      <protection locked="0"/>
    </xf>
    <xf numFmtId="0" fontId="0" fillId="0" borderId="0" xfId="0"/>
    <xf numFmtId="0" fontId="8" fillId="0" borderId="0" xfId="9" applyFont="1" applyFill="1" applyBorder="1" applyAlignment="1" applyProtection="1">
      <alignment vertical="top" wrapText="1"/>
      <protection locked="0"/>
    </xf>
    <xf numFmtId="0" fontId="9" fillId="0" borderId="0" xfId="9" applyFont="1" applyBorder="1" applyAlignment="1" applyProtection="1">
      <alignment vertical="top" wrapText="1"/>
      <protection locked="0"/>
    </xf>
    <xf numFmtId="4" fontId="8" fillId="0" borderId="0" xfId="9" applyNumberFormat="1" applyFont="1" applyFill="1" applyBorder="1" applyAlignment="1" applyProtection="1">
      <alignment vertical="top"/>
      <protection locked="0"/>
    </xf>
    <xf numFmtId="0" fontId="8" fillId="0" borderId="0" xfId="9" applyFont="1" applyAlignment="1" applyProtection="1">
      <alignment vertical="top" wrapText="1"/>
      <protection locked="0"/>
    </xf>
  </cellXfs>
  <cellStyles count="34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9"/>
    <cellStyle name="Millares 2 3" xfId="5"/>
    <cellStyle name="Millares 2 3 2" xfId="28"/>
    <cellStyle name="Millares 2 3 3" xfId="20"/>
    <cellStyle name="Millares 2 4" xfId="26"/>
    <cellStyle name="Millares 2 5" xfId="18"/>
    <cellStyle name="Millares 3" xfId="6"/>
    <cellStyle name="Millares 3 2" xfId="29"/>
    <cellStyle name="Millares 3 3" xfId="21"/>
    <cellStyle name="Moneda 2" xfId="7"/>
    <cellStyle name="Moneda 2 2" xfId="30"/>
    <cellStyle name="Moneda 2 3" xfId="22"/>
    <cellStyle name="Normal" xfId="0" builtinId="0"/>
    <cellStyle name="Normal 2" xfId="8"/>
    <cellStyle name="Normal 2 2" xfId="9"/>
    <cellStyle name="Normal 2 3" xfId="31"/>
    <cellStyle name="Normal 2 4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3"/>
    <cellStyle name="Normal 6 2 3" xfId="25"/>
    <cellStyle name="Normal 6 3" xfId="32"/>
    <cellStyle name="Normal 6 4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571499</xdr:colOff>
      <xdr:row>0</xdr:row>
      <xdr:rowOff>469430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6274" cy="46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320.76</v>
      </c>
      <c r="G9" s="22">
        <v>320.76</v>
      </c>
      <c r="H9" s="22">
        <f t="shared" si="1"/>
        <v>320.76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194000</v>
      </c>
      <c r="D11" s="22">
        <v>53706.05</v>
      </c>
      <c r="E11" s="22">
        <f t="shared" si="2"/>
        <v>247706.05</v>
      </c>
      <c r="F11" s="22">
        <v>200783.05</v>
      </c>
      <c r="G11" s="22">
        <v>200783.05</v>
      </c>
      <c r="H11" s="22">
        <f t="shared" si="3"/>
        <v>6783.0499999999884</v>
      </c>
      <c r="I11" s="45" t="s">
        <v>42</v>
      </c>
    </row>
    <row r="12" spans="1:9" ht="22.5" x14ac:dyDescent="0.2">
      <c r="A12" s="40"/>
      <c r="B12" s="43" t="s">
        <v>25</v>
      </c>
      <c r="C12" s="22">
        <v>648000</v>
      </c>
      <c r="D12" s="22">
        <v>487866.56</v>
      </c>
      <c r="E12" s="22">
        <f t="shared" si="2"/>
        <v>1135866.56</v>
      </c>
      <c r="F12" s="22">
        <v>473473.84</v>
      </c>
      <c r="G12" s="22">
        <v>473473.84</v>
      </c>
      <c r="H12" s="22">
        <f t="shared" si="3"/>
        <v>-174526.15999999997</v>
      </c>
      <c r="I12" s="45" t="s">
        <v>43</v>
      </c>
    </row>
    <row r="13" spans="1:9" ht="22.5" x14ac:dyDescent="0.2">
      <c r="A13" s="40"/>
      <c r="B13" s="43" t="s">
        <v>26</v>
      </c>
      <c r="C13" s="22">
        <v>9447984</v>
      </c>
      <c r="D13" s="22">
        <v>2186994.7599999998</v>
      </c>
      <c r="E13" s="22">
        <f t="shared" si="2"/>
        <v>11634978.76</v>
      </c>
      <c r="F13" s="22">
        <v>12061144.34</v>
      </c>
      <c r="G13" s="22">
        <v>12061144.34</v>
      </c>
      <c r="H13" s="22">
        <f t="shared" si="3"/>
        <v>2613160.34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423736.66</v>
      </c>
      <c r="E14" s="22">
        <f t="shared" ref="E14" si="4">C14+D14</f>
        <v>423736.66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10289984</v>
      </c>
      <c r="D16" s="23">
        <f t="shared" ref="D16:H16" si="6">SUM(D5:D14)</f>
        <v>3152304.03</v>
      </c>
      <c r="E16" s="23">
        <f t="shared" si="6"/>
        <v>13442288.029999999</v>
      </c>
      <c r="F16" s="23">
        <f t="shared" si="6"/>
        <v>12735721.99</v>
      </c>
      <c r="G16" s="11">
        <f t="shared" si="6"/>
        <v>12735721.99</v>
      </c>
      <c r="H16" s="12">
        <f t="shared" si="6"/>
        <v>2445737.9899999998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10289984</v>
      </c>
      <c r="D31" s="26">
        <f t="shared" si="14"/>
        <v>2728567.3699999996</v>
      </c>
      <c r="E31" s="26">
        <f t="shared" si="14"/>
        <v>13018551.370000001</v>
      </c>
      <c r="F31" s="26">
        <f t="shared" si="14"/>
        <v>12735721.99</v>
      </c>
      <c r="G31" s="26">
        <f t="shared" si="14"/>
        <v>12735721.99</v>
      </c>
      <c r="H31" s="26">
        <f t="shared" si="14"/>
        <v>2445737.9899999998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320.76</v>
      </c>
      <c r="G33" s="25">
        <v>320.76</v>
      </c>
      <c r="H33" s="25">
        <f t="shared" ref="H33:H34" si="15">G33-C33</f>
        <v>320.76</v>
      </c>
      <c r="I33" s="45" t="s">
        <v>40</v>
      </c>
    </row>
    <row r="34" spans="1:9" x14ac:dyDescent="0.2">
      <c r="A34" s="16"/>
      <c r="B34" s="17" t="s">
        <v>32</v>
      </c>
      <c r="C34" s="25">
        <v>194000</v>
      </c>
      <c r="D34" s="25">
        <v>53706.05</v>
      </c>
      <c r="E34" s="25">
        <f>C34+D34</f>
        <v>247706.05</v>
      </c>
      <c r="F34" s="25">
        <v>200783.05</v>
      </c>
      <c r="G34" s="25">
        <v>200783.05</v>
      </c>
      <c r="H34" s="25">
        <f t="shared" si="15"/>
        <v>6783.0499999999884</v>
      </c>
      <c r="I34" s="45" t="s">
        <v>42</v>
      </c>
    </row>
    <row r="35" spans="1:9" ht="22.5" x14ac:dyDescent="0.2">
      <c r="A35" s="16"/>
      <c r="B35" s="17" t="s">
        <v>26</v>
      </c>
      <c r="C35" s="25">
        <v>10095984</v>
      </c>
      <c r="D35" s="25">
        <v>2674861.3199999998</v>
      </c>
      <c r="E35" s="25">
        <f>C35+D35</f>
        <v>12770845.32</v>
      </c>
      <c r="F35" s="25">
        <v>12534618.18</v>
      </c>
      <c r="G35" s="25">
        <v>12534618.18</v>
      </c>
      <c r="H35" s="25">
        <f t="shared" ref="H35" si="16">G35-C35</f>
        <v>2438634.1799999997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423736.66</v>
      </c>
      <c r="E37" s="26">
        <f t="shared" si="17"/>
        <v>423736.66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423736.66</v>
      </c>
      <c r="E38" s="25">
        <f>C38+D38</f>
        <v>423736.66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10289984</v>
      </c>
      <c r="D39" s="23">
        <f t="shared" ref="D39:H39" si="18">SUM(D37+D31+D21)</f>
        <v>3152304.03</v>
      </c>
      <c r="E39" s="23">
        <f t="shared" si="18"/>
        <v>13442288.030000001</v>
      </c>
      <c r="F39" s="23">
        <f t="shared" si="18"/>
        <v>12735721.99</v>
      </c>
      <c r="G39" s="23">
        <f t="shared" si="18"/>
        <v>12735721.99</v>
      </c>
      <c r="H39" s="12">
        <f t="shared" si="18"/>
        <v>2445737.9899999998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8" spans="1:9" x14ac:dyDescent="0.2">
      <c r="B48" s="69" t="s">
        <v>50</v>
      </c>
      <c r="C48" s="68"/>
      <c r="D48" s="68"/>
      <c r="E48" s="68"/>
      <c r="F48" s="68"/>
      <c r="G48" s="68"/>
      <c r="H48" s="68"/>
    </row>
    <row r="49" spans="2:8" x14ac:dyDescent="0.2">
      <c r="B49" s="70" t="s">
        <v>51</v>
      </c>
      <c r="C49" s="69"/>
      <c r="D49" s="71"/>
      <c r="E49" s="71"/>
      <c r="F49" s="71"/>
      <c r="G49" s="71" t="s">
        <v>52</v>
      </c>
      <c r="H49" s="71"/>
    </row>
    <row r="50" spans="2:8" x14ac:dyDescent="0.2">
      <c r="B50" s="72" t="s">
        <v>55</v>
      </c>
      <c r="C50" s="70"/>
      <c r="D50" s="68"/>
      <c r="E50" s="68"/>
      <c r="F50" s="68"/>
      <c r="G50" s="67" t="s">
        <v>53</v>
      </c>
      <c r="H50" s="67"/>
    </row>
    <row r="51" spans="2:8" x14ac:dyDescent="0.2">
      <c r="B51" s="68"/>
      <c r="C51" s="72"/>
      <c r="D51" s="68"/>
      <c r="E51" s="68"/>
      <c r="F51" s="68"/>
      <c r="G51" s="66" t="s">
        <v>54</v>
      </c>
      <c r="H51" s="66"/>
    </row>
  </sheetData>
  <sheetProtection formatCells="0" formatColumns="0" formatRows="0" insertRows="0" autoFilter="0"/>
  <mergeCells count="11">
    <mergeCell ref="G50:H50"/>
    <mergeCell ref="G51:H51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2019-04-05T21:16:20Z</cp:lastPrinted>
  <dcterms:created xsi:type="dcterms:W3CDTF">2012-12-11T20:48:19Z</dcterms:created>
  <dcterms:modified xsi:type="dcterms:W3CDTF">2020-02-13T19:15:01Z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