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F24" i="1"/>
  <c r="G24" i="1" s="1"/>
  <c r="F23" i="1"/>
  <c r="G23" i="1" s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<sst xmlns="http://schemas.openxmlformats.org/spreadsheetml/2006/main" count="33" uniqueCount="33">
  <si>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</si>
  <si>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</si>
  <si>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</si>
  <si>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</si>
  <si>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</si>
  <si>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</si>
  <si>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</si>
  <si>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</si>
  <si>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</si>
  <si>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</si>
  <si>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</si>
  <si>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</si>
  <si>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</si>
  <si>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</si>
  <si>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</si>
  <si>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</si>
  <si>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</si>
  <si>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</si>
  <si>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</si>
  <si>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</si>
  <si>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</si>
  <si>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</si>
  <si>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</si>
  <si>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</si>
  <si>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</si>
  <si>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</si>
  <si>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DEL ACTIVO
DEL 1 DE ENERO AL 31 DE DICIEMBRE DEL 2019</t>
  </si>
  <si>
    <t>________________________________</t>
  </si>
  <si>
    <t>__________________________________</t>
  </si>
  <si>
    <t>DIRECTORA GENERAL</t>
  </si>
  <si>
    <t>DIRECTORA ADMINISTRATIVA</t>
  </si>
  <si>
    <t>C.P. Brenda Liliana Domínguez Guadián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</si>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</sst>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</cellXfs>
  <cellStyles count="70">
    <cellStyle name="Euro" xfId="1"/>
    <cellStyle name="Millares 2" xfId="2"/>
    <cellStyle name="Millares 2 2" xfId="3"/>
    <cellStyle name="Millares 2 2 2" xfId="62"/>
    <cellStyle name="Millares 2 2 3" xfId="53"/>
    <cellStyle name="Millares 2 2 4" xfId="44"/>
    <cellStyle name="Millares 2 2 5" xfId="35"/>
    <cellStyle name="Millares 2 2 6" xfId="26"/>
    <cellStyle name="Millares 2 2 7" xfId="17"/>
    <cellStyle name="Millares 2 3" xfId="4"/>
    <cellStyle name="Millares 2 3 2" xfId="63"/>
    <cellStyle name="Millares 2 3 3" xfId="54"/>
    <cellStyle name="Millares 2 3 4" xfId="45"/>
    <cellStyle name="Millares 2 3 5" xfId="36"/>
    <cellStyle name="Millares 2 3 6" xfId="27"/>
    <cellStyle name="Millares 2 3 7" xfId="18"/>
    <cellStyle name="Millares 2 4" xfId="61"/>
    <cellStyle name="Millares 2 5" xfId="52"/>
    <cellStyle name="Millares 2 6" xfId="43"/>
    <cellStyle name="Millares 2 7" xfId="34"/>
    <cellStyle name="Millares 2 8" xfId="25"/>
    <cellStyle name="Millares 2 9" xfId="16"/>
    <cellStyle name="Millares 3" xfId="5"/>
    <cellStyle name="Millares 3 2" xfId="64"/>
    <cellStyle name="Millares 3 3" xfId="55"/>
    <cellStyle name="Millares 3 4" xfId="46"/>
    <cellStyle name="Millares 3 5" xfId="37"/>
    <cellStyle name="Millares 3 6" xfId="28"/>
    <cellStyle name="Millares 3 7" xfId="19"/>
    <cellStyle name="Moneda 2" xfId="6"/>
    <cellStyle name="Moneda 2 2" xfId="65"/>
    <cellStyle name="Moneda 2 3" xfId="56"/>
    <cellStyle name="Moneda 2 4" xfId="47"/>
    <cellStyle name="Moneda 2 5" xfId="38"/>
    <cellStyle name="Moneda 2 6" xfId="29"/>
    <cellStyle name="Moneda 2 7" xfId="20"/>
    <cellStyle name="Normal" xfId="0" builtinId="0"/>
    <cellStyle name="Normal 2" xfId="7"/>
    <cellStyle name="Normal 2 2" xfId="8"/>
    <cellStyle name="Normal 2 3" xfId="66"/>
    <cellStyle name="Normal 2 4" xfId="57"/>
    <cellStyle name="Normal 2 5" xfId="48"/>
    <cellStyle name="Normal 2 6" xfId="39"/>
    <cellStyle name="Normal 2 7" xfId="30"/>
    <cellStyle name="Normal 2 8" xfId="21"/>
    <cellStyle name="Normal 3" xfId="9"/>
    <cellStyle name="Normal 3 2" xfId="67"/>
    <cellStyle name="Normal 3 3" xfId="58"/>
    <cellStyle name="Normal 3 4" xfId="49"/>
    <cellStyle name="Normal 3 5" xfId="40"/>
    <cellStyle name="Normal 3 6" xfId="31"/>
    <cellStyle name="Normal 3 7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9"/>
    <cellStyle name="Normal 6 2 3" xfId="60"/>
    <cellStyle name="Normal 6 2 4" xfId="51"/>
    <cellStyle name="Normal 6 2 5" xfId="42"/>
    <cellStyle name="Normal 6 2 6" xfId="33"/>
    <cellStyle name="Normal 6 2 7" xfId="24"/>
    <cellStyle name="Normal 6 3" xfId="68"/>
    <cellStyle name="Normal 6 4" xfId="59"/>
    <cellStyle name="Normal 6 5" xfId="50"/>
    <cellStyle name="Normal 6 6" xfId="41"/>
    <cellStyle name="Normal 6 7" xfId="32"/>
    <cellStyle name="Normal 6 8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1023272</xdr:colOff>
      <xdr:row>0</xdr:row>
      <xdr:rowOff>485774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0422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D35" sqref="D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1190173.79</v>
      </c>
      <c r="D4" s="13">
        <f>SUM(D6+D15)</f>
        <v>16672544.41</v>
      </c>
      <c r="E4" s="13">
        <f>SUM(E6+E15)</f>
        <v>17169166.379999999</v>
      </c>
      <c r="F4" s="13">
        <f>SUM(F6+F15)</f>
        <v>693551.81999999925</v>
      </c>
      <c r="G4" s="13">
        <f>SUM(G6+G15)</f>
        <v>-496621.97000000067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857342.23</v>
      </c>
      <c r="D6" s="13">
        <f>SUM(D7:D13)</f>
        <v>16672544.41</v>
      </c>
      <c r="E6" s="13">
        <f>SUM(E7:E13)</f>
        <v>17169166.379999999</v>
      </c>
      <c r="F6" s="13">
        <f>SUM(F7:F13)</f>
        <v>360720.25999999931</v>
      </c>
      <c r="G6" s="18">
        <f>SUM(G7:G13)</f>
        <v>-496621.97000000067</v>
      </c>
    </row>
    <row r="7" spans="1:7" x14ac:dyDescent="0.2">
      <c r="A7" s="3">
        <v>1110</v>
      </c>
      <c r="B7" s="7" t="s">
        <v>9</v>
      </c>
      <c r="C7" s="18">
        <v>517978.62</v>
      </c>
      <c r="D7" s="18">
        <v>16444470.470000001</v>
      </c>
      <c r="E7" s="18">
        <v>16971907.140000001</v>
      </c>
      <c r="F7" s="18">
        <f>C7+D7-E7</f>
        <v>-9458.0500000007451</v>
      </c>
      <c r="G7" s="18">
        <f t="shared" ref="G7:G13" si="0">F7-C7</f>
        <v>-527436.67000000074</v>
      </c>
    </row>
    <row r="8" spans="1:7" x14ac:dyDescent="0.2">
      <c r="A8" s="3">
        <v>1120</v>
      </c>
      <c r="B8" s="7" t="s">
        <v>10</v>
      </c>
      <c r="C8" s="18">
        <v>339363.61</v>
      </c>
      <c r="D8" s="18">
        <v>228073.94</v>
      </c>
      <c r="E8" s="18">
        <v>197259.24</v>
      </c>
      <c r="F8" s="18">
        <f t="shared" ref="F8:F13" si="1">C8+D8-E8</f>
        <v>370178.31000000006</v>
      </c>
      <c r="G8" s="18">
        <f t="shared" si="0"/>
        <v>30814.70000000007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332831.55999999994</v>
      </c>
      <c r="D15" s="13">
        <f>SUM(D16:D24)</f>
        <v>0</v>
      </c>
      <c r="E15" s="13">
        <f>SUM(E16:E24)</f>
        <v>0</v>
      </c>
      <c r="F15" s="13">
        <f>SUM(F16:F24)</f>
        <v>332831.55999999994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685899.44</v>
      </c>
      <c r="D19" s="18">
        <v>0</v>
      </c>
      <c r="E19" s="18">
        <v>0</v>
      </c>
      <c r="F19" s="18">
        <f t="shared" si="3"/>
        <v>685899.44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17400</v>
      </c>
      <c r="D20" s="18">
        <v>0</v>
      </c>
      <c r="E20" s="18">
        <v>0</v>
      </c>
      <c r="F20" s="18">
        <f t="shared" si="3"/>
        <v>17400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-370467.88</v>
      </c>
      <c r="D21" s="18">
        <v>0</v>
      </c>
      <c r="E21" s="18">
        <v>0</v>
      </c>
      <c r="F21" s="18">
        <f t="shared" si="3"/>
        <v>-370467.88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1" spans="1:7" x14ac:dyDescent="0.2">
      <c r="B31" s="26" t="s">
        <v>27</v>
      </c>
      <c r="C31" s="26"/>
      <c r="D31" s="26"/>
      <c r="E31" s="26" t="s">
        <v>28</v>
      </c>
      <c r="F31" s="26"/>
      <c r="G31" s="25"/>
    </row>
    <row r="32" spans="1:7" x14ac:dyDescent="0.2">
      <c r="B32" s="27" t="s">
        <v>29</v>
      </c>
      <c r="C32" s="28"/>
      <c r="D32" s="26"/>
      <c r="E32" s="24" t="s">
        <v>30</v>
      </c>
      <c r="F32" s="24"/>
      <c r="G32" s="25"/>
    </row>
    <row r="33" spans="2:6" x14ac:dyDescent="0.2">
      <c r="B33" s="29" t="s">
        <v>32</v>
      </c>
      <c r="C33" s="30"/>
      <c r="D33" s="26"/>
      <c r="E33" s="30" t="s">
        <v>31</v>
      </c>
      <c r="F33" s="26"/>
    </row>
  </sheetData>
  <sheetProtection formatCells="0" formatColumns="0" formatRows="0" autoFilter="0"/>
  <mergeCells count="3">
    <mergeCell ref="A1:G1"/>
    <mergeCell ref="B26:G26"/>
    <mergeCell ref="E32:F32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2020-02-13T15:27:32Z</cp:lastPrinted>
  <dcterms:created xsi:type="dcterms:W3CDTF">2014-02-09T04:04:15Z</dcterms:created>
  <dcterms:modified xsi:type="dcterms:W3CDTF">2020-02-13T15:32:48Z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