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19200" windowHeight="119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<sst xmlns="http://schemas.openxmlformats.org/spreadsheetml/2006/main" count="923" uniqueCount="644">
  <si>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</si>
  <si>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</si>
  <si>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</si>
  <si>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</si>
  <si>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</si>
  <si>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</si>
  <si>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</si>
  <si>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</si>
  <si>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</si>
  <si>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</si>
  <si>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</si>
  <si>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</si>
  <si>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</si>
  <si>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</si>
  <si>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</si>
  <si>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</si>
  <si>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</si>
  <si>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</si>
  <si>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</si>
  <si>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</si>
  <si>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</si>
  <si>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</si>
  <si>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</si>
  <si>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</si>
  <si>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</si>
  <si>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</si>
  <si>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</si>
  <si>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</si>
  <si>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</si>
  <si>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</si>
  <si>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</si>
  <si>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</si>
  <si>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</si>
  <si>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</si>
  <si>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</si>
  <si>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</si>
  <si>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</si>
  <si>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</si>
  <si>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</si>
  <si>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</si>
  <si>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</si>
  <si>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</si>
  <si>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</si>
  <si>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</si>
  <si>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</si>
  <si>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</si>
  <si>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</si>
  <si>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</si>
  <si>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</si>
  <si>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</si>
  <si>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</si>
  <si>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</si>
  <si>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</si>
  <si>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</si>
  <si>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</si>
  <si>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</si>
  <si>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</si>
  <si>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</si>
  <si>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</si>
  <si>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</si>
  <si>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</si>
  <si>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</si>
  <si>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</si>
  <si>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</si>
  <si>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</si>
  <si>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</si>
  <si>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</si>
  <si>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</si>
  <si>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</si>
  <si>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</si>
  <si>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</si>
  <si>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</si>
  <si>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</si>
  <si>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</si>
  <si>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</si>
  <si>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</si>
  <si>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</si>
  <si>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</si>
  <si>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</si>
  <si>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</si>
  <si>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</si>
  <si>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</si>
  <si>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</si>
  <si>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</si>
  <si>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</si>
  <si>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</si>
  <si>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</si>
  <si>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</si>
  <si>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</si>
  <si>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</si>
  <si>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</si>
  <si>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</si>
  <si>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</si>
  <si>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</si>
  <si>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</si>
  <si>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</si>
  <si>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</si>
  <si>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</si>
  <si>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</si>
  <si>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</si>
  <si>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</si>
  <si>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</si>
  <si>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</si>
  <si>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</si>
  <si>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</si>
  <si>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</si>
  <si>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</si>
  <si>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</si>
  <si>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</si>
  <si>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</si>
  <si>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</si>
  <si>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</si>
  <si>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</si>
  <si>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</si>
  <si>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</si>
  <si>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</si>
  <si>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</si>
  <si>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</si>
  <si>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</si>
  <si>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</si>
  <si>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</si>
  <si>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</si>
  <si>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</si>
  <si>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</si>
  <si>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</si>
  <si>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</si>
  <si>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</si>
  <si>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</si>
  <si>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</si>
  <si>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</si>
  <si>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</si>
  <si>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</si>
  <si>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</si>
  <si>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</si>
  <si>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</si>
  <si>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</si>
  <si>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</si>
  <si>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</si>
  <si>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</si>
  <si>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</si>
  <si>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</si>
  <si>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</si>
  <si>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</si>
  <si>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</si>
  <si>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</si>
  <si>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</si>
  <si>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</si>
  <si>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</si>
  <si>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</si>
  <si>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</si>
  <si>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</si>
  <si>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</si>
  <si>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</si>
  <si>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</si>
  <si>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</si>
  <si>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</si>
  <si>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</si>
  <si>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</si>
  <si>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</si>
  <si>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</si>
  <si>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</si>
  <si>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</si>
  <si>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</si>
  <si>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</si>
  <si>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</si>
  <si>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</si>
  <si>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</si>
  <si>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</si>
  <si>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</si>
  <si>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</si>
  <si>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</si>
  <si>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</si>
  <si>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</si>
  <si>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</si>
  <si>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</si>
  <si>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</si>
  <si>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</si>
  <si>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</si>
  <si>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</si>
  <si>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</si>
  <si>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</si>
  <si>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</si>
  <si>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</si>
  <si>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</si>
  <si>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</si>
  <si>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</si>
  <si>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</si>
  <si>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</si>
  <si>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</si>
  <si>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</si>
  <si>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</si>
  <si>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</si>
  <si>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</si>
  <si>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</si>
  <si>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</si>
  <si>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</si>
  <si>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</si>
  <si>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</si>
  <si>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</si>
  <si>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</si>
  <si>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</si>
  <si>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</si>
  <si>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</si>
  <si>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</si>
  <si>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</si>
  <si>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</si>
  <si>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</si>
  <si>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</si>
  <si>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</si>
  <si>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</si>
  <si>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</si>
  <si>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</si>
  <si>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</si>
  <si>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</si>
  <si>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</si>
  <si>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</si>
  <si>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</si>
  <si>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</si>
  <si>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</si>
  <si>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</si>
  <si>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</si>
  <si>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</si>
  <si>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</si>
  <si>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</si>
  <si>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</si>
  <si>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</si>
  <si>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</si>
  <si>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</si>
  <si>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</si>
  <si>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</si>
  <si>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</si>
  <si>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</si>
  <si>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</si>
  <si>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</si>
  <si>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</si>
  <si>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</si>
  <si>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</si>
  <si>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</si>
  <si>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</si>
  <si>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</si>
  <si>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</si>
  <si>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</si>
  <si>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</si>
  <si>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</si>
  <si>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</si>
  <si>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</si>
  <si>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</si>
  <si>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</si>
  <si>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</si>
  <si>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</si>
  <si>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</si>
  <si>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</si>
  <si>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</si>
  <si>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</si>
  <si>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</si>
  <si>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</si>
  <si>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</si>
  <si>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</si>
  <si>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</si>
  <si>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</si>
  <si>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</si>
  <si>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</si>
  <si>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</si>
  <si>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</si>
  <si>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</si>
  <si>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</si>
  <si>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</si>
  <si>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</si>
  <si>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</si>
  <si>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</si>
  <si>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</si>
  <si>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</si>
  <si>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</si>
  <si>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</si>
  <si>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</si>
  <si>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</si>
  <si>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</si>
  <si>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</si>
  <si>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</si>
  <si>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</si>
  <si>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</si>
  <si>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</si>
  <si>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</si>
  <si>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</si>
  <si>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</si>
  <si>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</si>
  <si>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</si>
  <si>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</si>
  <si>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</si>
  <si>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</si>
  <si>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</si>
  <si>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</si>
  <si>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</si>
  <si>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</si>
  <si>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</si>
  <si>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</si>
  <si>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</si>
  <si>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</si>
  <si>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</si>
  <si>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</si>
  <si>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</si>
  <si>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</si>
  <si>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</si>
  <si>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</si>
  <si>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</si>
  <si>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</si>
  <si>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</si>
  <si>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</si>
  <si>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</si>
  <si>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</si>
  <si>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</si>
  <si>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</si>
  <si>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</si>
  <si>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</si>
  <si>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</si>
  <si>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</si>
  <si>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</si>
  <si>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</si>
  <si>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</si>
  <si>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</si>
  <si>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</si>
  <si>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</si>
  <si>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</si>
  <si>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</si>
  <si>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</si>
  <si>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</si>
  <si>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</si>
  <si>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</si>
  <si>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</si>
  <si>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</si>
  <si>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</si>
  <si>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</si>
  <si>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</si>
  <si>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</si>
  <si>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</si>
  <si>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</si>
  <si>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</si>
  <si>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</si>
  <si>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</si>
  <si>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</si>
  <si>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</si>
  <si>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</si>
  <si>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</si>
  <si>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</si>
  <si>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</si>
  <si>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</si>
  <si>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</si>
  <si>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</si>
  <si>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</si>
  <si>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</si>
  <si>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</si>
  <si>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</si>
  <si>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</si>
  <si>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</si>
  <si>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</si>
  <si>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</si>
  <si>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</si>
  <si>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</si>
  <si>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</si>
  <si>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</si>
  <si>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</si>
  <si>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</si>
  <si>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</si>
  <si>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</si>
  <si>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</si>
  <si>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</si>
  <si>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</si>
  <si>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</si>
  <si>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</si>
  <si>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</si>
  <si>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</si>
  <si>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</si>
  <si>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</si>
  <si>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</si>
  <si>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</si>
  <si>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</si>
  <si>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</si>
  <si>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</si>
  <si>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</si>
  <si>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</si>
  <si>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</si>
  <si>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</si>
  <si>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</si>
  <si>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</si>
  <si>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</si>
  <si>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</si>
  <si>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</si>
  <si>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</si>
  <si>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</si>
  <si>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</si>
  <si>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</si>
  <si>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</si>
  <si>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</si>
  <si>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</si>
  <si>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</si>
  <si>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</si>
  <si>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</si>
  <si>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</si>
  <si>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</si>
  <si>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</si>
  <si>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</si>
  <si>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</si>
  <si>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</si>
  <si>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</si>
  <si>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</si>
  <si>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</si>
  <si>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</si>
  <si>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</si>
  <si>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</si>
  <si>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</si>
  <si>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</si>
  <si>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</si>
  <si>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</si>
  <si>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</si>
  <si>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</si>
  <si>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</si>
  <si>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</si>
  <si>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</si>
  <si>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</si>
  <si>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</si>
  <si>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</si>
  <si>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</si>
  <si>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</si>
  <si>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</si>
  <si>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</si>
  <si>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</si>
  <si>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</si>
  <si>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</si>
  <si>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</si>
  <si>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</si>
  <si>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</si>
  <si>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</si>
  <si>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</si>
  <si>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</si>
  <si>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</si>
  <si>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</si>
  <si>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</si>
  <si>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</si>
  <si>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</si>
  <si>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</si>
  <si>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</si>
  <si>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</si>
  <si>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</si>
  <si>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</si>
  <si>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</si>
  <si>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</si>
  <si>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</si>
  <si>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</si>
  <si>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</si>
  <si>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</si>
  <si>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</si>
  <si>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</si>
  <si>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</si>
  <si>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</si>
  <si>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</si>
  <si>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</si>
  <si>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</si>
  <si>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</si>
  <si>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</si>
  <si>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</si>
  <si>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</si>
  <si>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</si>
  <si>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</si>
  <si>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</si>
  <si>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</si>
  <si>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</si>
  <si>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</si>
  <si>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</si>
  <si>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</si>
  <si>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</si>
  <si>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</si>
  <si>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</si>
  <si>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</si>
  <si>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</si>
  <si>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</si>
  <si>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</si>
  <si>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</si>
  <si>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</si>
  <si>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</si>
  <si>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</si>
  <si>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</si>
  <si>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</si>
  <si>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</si>
  <si>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</si>
  <si>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</si>
  <si>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</si>
  <si>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</si>
  <si>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</si>
  <si>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</si>
  <si>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</si>
  <si>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</si>
  <si>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</si>
  <si>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</si>
  <si>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</si>
  <si>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</si>
  <si>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</si>
  <si>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</si>
  <si>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</si>
  <si>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</si>
  <si>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</si>
  <si>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</si>
  <si>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</si>
  <si>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</si>
  <si>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</si>
  <si>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</si>
  <si>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</si>
  <si>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</si>
  <si>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</si>
  <si>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</si>
  <si>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</si>
  <si>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</si>
  <si>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</si>
  <si>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</si>
  <si>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</si>
  <si>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</si>
  <si>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</si>
  <si>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</si>
  <si>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</si>
  <si>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</si>
  <si>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</si>
  <si>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</si>
  <si>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</si>
  <si>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</si>
  <si>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</si>
  <si>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</si>
  <si>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</si>
  <si>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</si>
  <si>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</si>
  <si>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</si>
  <si>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</si>
  <si>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</si>
  <si>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</si>
  <si>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</si>
  <si>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</si>
  <si>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</si>
  <si>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</si>
  <si>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</si>
  <si>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</si>
  <si>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</si>
  <si>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</si>
  <si>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</si>
  <si>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</si>
  <si>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</si>
  <si>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</si>
  <si>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</si>
  <si>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</si>
  <si>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</si>
  <si>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</si>
  <si>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</si>
  <si>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</si>
  <si>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</si>
  <si>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</si>
  <si>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</si>
  <si>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</si>
  <si>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</si>
  <si>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</si>
  <si>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</si>
  <si>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</si>
  <si>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</si>
  <si>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</si>
  <si>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</si>
  <si>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</si>
  <si>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</si>
  <si>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</si>
  <si>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</si>
  <si>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</si>
  <si>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</si>
  <si>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</si>
  <si>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</si>
  <si>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</si>
  <si>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</si>
  <si>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</si>
  <si>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</si>
  <si>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</si>
  <si>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</si>
  <si>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</si>
  <si>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</si>
  <si>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</si>
  <si>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</si>
  <si>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</si>
  <si>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</si>
  <si>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</si>
  <si>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</si>
  <si>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</si>
  <si>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</si>
  <si>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</si>
  <si>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</si>
  <si>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</si>
  <si>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</si>
  <si>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</si>
  <si>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</si>
  <si>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</si>
  <si>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</si>
  <si>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</si>
  <si>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</si>
  <si>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</si>
  <si>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</si>
  <si>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</si>
  <si>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</si>
  <si>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</si>
  <si>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</si>
  <si>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</si>
  <si>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</si>
  <si>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</si>
  <si>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</si>
  <si>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</si>
  <si>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</si>
  <si>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</si>
  <si>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</si>
  <si>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</si>
  <si>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</si>
  <si>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</si>
  <si>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</si>
  <si>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</si>
  <si>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</si>
  <si>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</si>
  <si>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</si>
  <si>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</si>
  <si>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</si>
  <si>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</si>
  <si>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</si>
  <si>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</si>
  <si>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</si>
  <si>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</si>
  <si>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</si>
  <si>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</si>
  <si>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SISTEMA PARA EL DESARROLLO INTEGRAL DE LA FAMILIA DEL MUNICIPIO DE ROMITA, GTO.</t>
  </si>
  <si>
    <t>Correspondiente del 1 de Enero al AL 30 DE JUNIO DEL 2020</t>
  </si>
  <si>
    <t>“Bajo protesta de decir verdad declaramos que los Estados Financieros y sus notas, son razonablemente correctos y son responsabilidad del emisor”.</t>
  </si>
  <si>
    <t>________________________________                                    ____________________________</t>
  </si>
  <si>
    <t xml:space="preserve">DIRECTORA GENERAL                                                              DIRECTORA ADMINISTRATIVA </t>
  </si>
  <si>
    <t xml:space="preserve">Lic. Monica Guadalupe Ramírez González                            C.P. Brenda Liliana Domínguez Guadián  </t>
  </si>
  <si>
    <t>Correspondiente del 1 de Enero al 30 de Junio del 2020</t>
  </si>
  <si>
    <t>________________________________</t>
  </si>
  <si>
    <t>DIRECTORA GENERAL</t>
  </si>
  <si>
    <t>DIRECTORA ADMINISTRATIVA</t>
  </si>
  <si>
    <t>Lic. Monica Guadalupe Ramírez González</t>
  </si>
  <si>
    <t>C.P. Brenda Liliana Domínguez Guadián</t>
  </si>
  <si>
    <t>Correspondiente del 1 de Enero al 30 de Junio del  2020</t>
  </si>
  <si>
    <t>Correspondiente del 1 de Enero al 30 de Junio 2020</t>
  </si>
  <si>
    <t xml:space="preserve">Lic. Monica Guadalupe Ramírez González </t>
  </si>
  <si>
    <t xml:space="preserve">Lic. Monica Guadalupe Ramírez González                               C.P. Brenda Liliana Domínguez Guadián  </t>
  </si>
  <si>
    <t xml:space="preserve">Lic. Monica Guadalupe Ramírez González                                         C.P. Brenda Liliana Domínguez Guadián  </t>
  </si>
  <si>
    <t xml:space="preserve">Lic. Monica Guadalupe Ramírez Gonzalez                             C.P. Brenda Liliana Domínguez Guadián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</si>
</sst>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9" fontId="4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1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3" fillId="0" borderId="0" xfId="8" applyFont="1"/>
    <xf numFmtId="0" fontId="8" fillId="0" borderId="0" xfId="24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3" fillId="0" borderId="0" xfId="8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4" fontId="13" fillId="0" borderId="0" xfId="9" applyNumberFormat="1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0" fillId="0" borderId="0" xfId="0"/>
    <xf numFmtId="0" fontId="13" fillId="0" borderId="0" xfId="9" applyFont="1"/>
    <xf numFmtId="0" fontId="8" fillId="0" borderId="0" xfId="10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13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</cellXfs>
  <cellStyles count="73">
    <cellStyle name="=C:\WINNT\SYSTEM32\COMMAND.COM" xfId="25"/>
    <cellStyle name="Euro" xfId="26"/>
    <cellStyle name="Hipervínculo" xfId="11" builtinId="8"/>
    <cellStyle name="Millares 2" xfId="1"/>
    <cellStyle name="Millares 2 10" xfId="20"/>
    <cellStyle name="Millares 2 11" xfId="18"/>
    <cellStyle name="Millares 2 12" xfId="16"/>
    <cellStyle name="Millares 2 2" xfId="15"/>
    <cellStyle name="Millares 2 2 10" xfId="17"/>
    <cellStyle name="Millares 2 2 2" xfId="66"/>
    <cellStyle name="Millares 2 2 3" xfId="57"/>
    <cellStyle name="Millares 2 2 4" xfId="48"/>
    <cellStyle name="Millares 2 2 5" xfId="39"/>
    <cellStyle name="Millares 2 2 6" xfId="28"/>
    <cellStyle name="Millares 2 2 7" xfId="23"/>
    <cellStyle name="Millares 2 2 8" xfId="21"/>
    <cellStyle name="Millares 2 2 9" xfId="19"/>
    <cellStyle name="Millares 2 3" xfId="29"/>
    <cellStyle name="Millares 2 3 2" xfId="67"/>
    <cellStyle name="Millares 2 3 3" xfId="58"/>
    <cellStyle name="Millares 2 3 4" xfId="49"/>
    <cellStyle name="Millares 2 3 5" xfId="40"/>
    <cellStyle name="Millares 2 4" xfId="65"/>
    <cellStyle name="Millares 2 5" xfId="56"/>
    <cellStyle name="Millares 2 6" xfId="47"/>
    <cellStyle name="Millares 2 7" xfId="38"/>
    <cellStyle name="Millares 2 8" xfId="27"/>
    <cellStyle name="Millares 2 9" xfId="22"/>
    <cellStyle name="Millares 3" xfId="30"/>
    <cellStyle name="Millares 3 2" xfId="68"/>
    <cellStyle name="Millares 3 3" xfId="59"/>
    <cellStyle name="Millares 3 4" xfId="50"/>
    <cellStyle name="Millares 3 5" xfId="41"/>
    <cellStyle name="Moneda 2" xfId="31"/>
    <cellStyle name="Moneda 2 2" xfId="69"/>
    <cellStyle name="Moneda 2 3" xfId="60"/>
    <cellStyle name="Moneda 2 4" xfId="51"/>
    <cellStyle name="Moneda 2 5" xfId="42"/>
    <cellStyle name="Normal" xfId="0" builtinId="0"/>
    <cellStyle name="Normal 2" xfId="2"/>
    <cellStyle name="Normal 2 2" xfId="3"/>
    <cellStyle name="Normal 2 3" xfId="9"/>
    <cellStyle name="Normal 2 3 2" xfId="70"/>
    <cellStyle name="Normal 2 4" xfId="61"/>
    <cellStyle name="Normal 2 5" xfId="52"/>
    <cellStyle name="Normal 2 6" xfId="43"/>
    <cellStyle name="Normal 3" xfId="8"/>
    <cellStyle name="Normal 3 2" xfId="10"/>
    <cellStyle name="Normal 3 2 2" xfId="13"/>
    <cellStyle name="Normal 3 3" xfId="12"/>
    <cellStyle name="Normal 3 3 2" xfId="62"/>
    <cellStyle name="Normal 3 4" xfId="53"/>
    <cellStyle name="Normal 3 5" xfId="44"/>
    <cellStyle name="Normal 4" xfId="4"/>
    <cellStyle name="Normal 4 2" xfId="33"/>
    <cellStyle name="Normal 4 3" xfId="32"/>
    <cellStyle name="Normal 5" xfId="5"/>
    <cellStyle name="Normal 5 2" xfId="35"/>
    <cellStyle name="Normal 5 3" xfId="34"/>
    <cellStyle name="Normal 56" xfId="6"/>
    <cellStyle name="Normal 6" xfId="36"/>
    <cellStyle name="Normal 6 2" xfId="37"/>
    <cellStyle name="Normal 6 2 2" xfId="72"/>
    <cellStyle name="Normal 6 2 3" xfId="64"/>
    <cellStyle name="Normal 6 2 4" xfId="55"/>
    <cellStyle name="Normal 6 2 5" xfId="46"/>
    <cellStyle name="Normal 6 3" xfId="71"/>
    <cellStyle name="Normal 6 4" xfId="63"/>
    <cellStyle name="Normal 6 5" xfId="54"/>
    <cellStyle name="Normal 6 6" xfId="45"/>
    <cellStyle name="Normal 7" xfId="24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171450</xdr:rowOff>
    </xdr:from>
    <xdr:to>
      <xdr:col>0</xdr:col>
      <xdr:colOff>762000</xdr:colOff>
      <xdr:row>2</xdr:row>
      <xdr:rowOff>220558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71450"/>
          <a:ext cx="695325" cy="525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8986</xdr:rowOff>
    </xdr:from>
    <xdr:to>
      <xdr:col>1</xdr:col>
      <xdr:colOff>274594</xdr:colOff>
      <xdr:row>2</xdr:row>
      <xdr:rowOff>233632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86"/>
          <a:ext cx="939547" cy="709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274594</xdr:colOff>
      <xdr:row>2</xdr:row>
      <xdr:rowOff>224646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41344" cy="700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1</xdr:col>
      <xdr:colOff>28575</xdr:colOff>
      <xdr:row>2</xdr:row>
      <xdr:rowOff>212918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695325" cy="517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58725</xdr:colOff>
      <xdr:row>2</xdr:row>
      <xdr:rowOff>214762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725475" cy="5481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1</xdr:col>
      <xdr:colOff>619125</xdr:colOff>
      <xdr:row>3</xdr:row>
      <xdr:rowOff>111760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71450"/>
          <a:ext cx="828675" cy="6261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266700</xdr:colOff>
      <xdr:row>2</xdr:row>
      <xdr:rowOff>214630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914400" cy="690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7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632</v>
      </c>
      <c r="B3" s="142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6" x14ac:dyDescent="0.2">
      <c r="A33" s="7"/>
      <c r="B33" s="9"/>
    </row>
    <row r="34" spans="1:6" x14ac:dyDescent="0.2">
      <c r="A34" s="47" t="s">
        <v>49</v>
      </c>
      <c r="B34" s="48" t="s">
        <v>44</v>
      </c>
    </row>
    <row r="35" spans="1:6" x14ac:dyDescent="0.2">
      <c r="A35" s="47" t="s">
        <v>50</v>
      </c>
      <c r="B35" s="48" t="s">
        <v>45</v>
      </c>
    </row>
    <row r="36" spans="1:6" x14ac:dyDescent="0.2">
      <c r="A36" s="7"/>
      <c r="B36" s="10"/>
    </row>
    <row r="37" spans="1:6" x14ac:dyDescent="0.2">
      <c r="A37" s="7"/>
      <c r="B37" s="8" t="s">
        <v>47</v>
      </c>
    </row>
    <row r="38" spans="1:6" x14ac:dyDescent="0.2">
      <c r="A38" s="7" t="s">
        <v>48</v>
      </c>
      <c r="B38" s="48" t="s">
        <v>32</v>
      </c>
    </row>
    <row r="39" spans="1:6" x14ac:dyDescent="0.2">
      <c r="A39" s="7"/>
      <c r="B39" s="48" t="s">
        <v>33</v>
      </c>
    </row>
    <row r="40" spans="1:6" ht="12" thickBot="1" x14ac:dyDescent="0.25">
      <c r="A40" s="11"/>
      <c r="B40" s="12"/>
    </row>
    <row r="41" spans="1:6" x14ac:dyDescent="0.2">
      <c r="A41" s="166" t="s">
        <v>628</v>
      </c>
      <c r="B41" s="166"/>
      <c r="C41" s="166"/>
      <c r="D41" s="166"/>
      <c r="E41" s="166"/>
      <c r="F41" s="166"/>
    </row>
    <row r="42" spans="1:6" x14ac:dyDescent="0.2">
      <c r="A42" s="168"/>
      <c r="B42" s="168"/>
      <c r="C42" s="168"/>
      <c r="D42" s="168"/>
      <c r="E42" s="168"/>
      <c r="F42" s="168"/>
    </row>
    <row r="43" spans="1:6" x14ac:dyDescent="0.2">
      <c r="A43" s="168"/>
      <c r="B43" s="168"/>
      <c r="C43" s="168"/>
      <c r="D43" s="168"/>
      <c r="E43" s="168"/>
      <c r="F43" s="168"/>
    </row>
    <row r="44" spans="1:6" x14ac:dyDescent="0.2">
      <c r="A44" s="168"/>
      <c r="B44" s="168"/>
      <c r="C44" s="168"/>
      <c r="D44" s="168"/>
      <c r="E44" s="168"/>
      <c r="F44" s="168"/>
    </row>
    <row r="45" spans="1:6" x14ac:dyDescent="0.2">
      <c r="A45" s="170"/>
      <c r="B45" s="171" t="s">
        <v>629</v>
      </c>
      <c r="C45" s="171"/>
      <c r="D45" s="171"/>
      <c r="E45" s="171"/>
      <c r="F45" s="171"/>
    </row>
    <row r="46" spans="1:6" x14ac:dyDescent="0.2">
      <c r="A46" s="170"/>
      <c r="B46" s="175" t="s">
        <v>630</v>
      </c>
      <c r="C46" s="172"/>
      <c r="D46" s="171"/>
      <c r="E46" s="167"/>
      <c r="F46" s="167"/>
    </row>
    <row r="47" spans="1:6" x14ac:dyDescent="0.2">
      <c r="A47" s="170"/>
      <c r="B47" s="173" t="s">
        <v>631</v>
      </c>
      <c r="C47" s="174"/>
      <c r="D47" s="171"/>
      <c r="E47" s="174"/>
      <c r="F47" s="171"/>
    </row>
  </sheetData>
  <sheetProtection formatCells="0" formatColumns="0" formatRows="0" autoFilter="0" pivotTables="0"/>
  <mergeCells count="5">
    <mergeCell ref="A1:B1"/>
    <mergeCell ref="A2:B2"/>
    <mergeCell ref="A3:B3"/>
    <mergeCell ref="A41:F41"/>
    <mergeCell ref="E46:F46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selection activeCell="F30" sqref="F3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632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5310198.3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5310198.3</v>
      </c>
    </row>
    <row r="23" spans="1:3" ht="15" x14ac:dyDescent="0.25">
      <c r="B23" s="204"/>
      <c r="C23" s="202"/>
    </row>
    <row r="24" spans="1:3" ht="15" x14ac:dyDescent="0.25">
      <c r="B24" s="205" t="s">
        <v>629</v>
      </c>
      <c r="C24" s="202"/>
    </row>
    <row r="25" spans="1:3" ht="15" x14ac:dyDescent="0.25">
      <c r="B25" s="207" t="s">
        <v>630</v>
      </c>
      <c r="C25" s="202"/>
    </row>
    <row r="26" spans="1:3" ht="15" x14ac:dyDescent="0.25">
      <c r="B26" s="206" t="s">
        <v>642</v>
      </c>
      <c r="C26" s="202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5311043.46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0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0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5311043.46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4" workbookViewId="0">
      <selection activeCell="B68" sqref="B68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632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9" spans="2:2" x14ac:dyDescent="0.2">
      <c r="B49" s="203"/>
    </row>
    <row r="50" spans="2:2" x14ac:dyDescent="0.2">
      <c r="B50" s="203"/>
    </row>
    <row r="51" spans="2:2" x14ac:dyDescent="0.2">
      <c r="B51" s="203"/>
    </row>
    <row r="52" spans="2:2" x14ac:dyDescent="0.2">
      <c r="B52" s="203"/>
    </row>
    <row r="53" spans="2:2" x14ac:dyDescent="0.2">
      <c r="B53" s="208"/>
    </row>
    <row r="54" spans="2:2" x14ac:dyDescent="0.2">
      <c r="B54" s="209" t="s">
        <v>629</v>
      </c>
    </row>
    <row r="55" spans="2:2" x14ac:dyDescent="0.2">
      <c r="B55" s="211" t="s">
        <v>630</v>
      </c>
    </row>
    <row r="56" spans="2:2" x14ac:dyDescent="0.2">
      <c r="B56" s="210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opLeftCell="A136" zoomScale="106" zoomScaleNormal="106" workbookViewId="0">
      <selection activeCell="A4" sqref="A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638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368642.08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6347.14</v>
      </c>
      <c r="D15" s="26">
        <v>4767.83</v>
      </c>
      <c r="E15" s="26">
        <v>607.72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361985.48</v>
      </c>
      <c r="D20" s="26">
        <v>361985.48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2000</v>
      </c>
      <c r="D21" s="26">
        <v>2000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1425</v>
      </c>
      <c r="D23" s="26">
        <v>1425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685899.44</v>
      </c>
      <c r="D62" s="26">
        <f t="shared" ref="D62:E62" si="0">SUM(D63:D70)</f>
        <v>0</v>
      </c>
      <c r="E62" s="26">
        <f t="shared" si="0"/>
        <v>-511824.43</v>
      </c>
    </row>
    <row r="63" spans="1:9" x14ac:dyDescent="0.2">
      <c r="A63" s="24">
        <v>1241</v>
      </c>
      <c r="B63" s="22" t="s">
        <v>245</v>
      </c>
      <c r="C63" s="26">
        <v>103942.28</v>
      </c>
      <c r="D63" s="26">
        <v>0</v>
      </c>
      <c r="E63" s="26">
        <v>-85941.24</v>
      </c>
    </row>
    <row r="64" spans="1:9" x14ac:dyDescent="0.2">
      <c r="A64" s="24">
        <v>1242</v>
      </c>
      <c r="B64" s="22" t="s">
        <v>246</v>
      </c>
      <c r="C64" s="26">
        <v>30025.16</v>
      </c>
      <c r="D64" s="26">
        <v>0</v>
      </c>
      <c r="E64" s="26">
        <v>-11527.08</v>
      </c>
    </row>
    <row r="65" spans="1:9" x14ac:dyDescent="0.2">
      <c r="A65" s="24">
        <v>1243</v>
      </c>
      <c r="B65" s="22" t="s">
        <v>247</v>
      </c>
      <c r="C65" s="26">
        <v>3650</v>
      </c>
      <c r="D65" s="26">
        <v>0</v>
      </c>
      <c r="E65" s="26">
        <v>-1399.17</v>
      </c>
    </row>
    <row r="66" spans="1:9" x14ac:dyDescent="0.2">
      <c r="A66" s="24">
        <v>1244</v>
      </c>
      <c r="B66" s="22" t="s">
        <v>248</v>
      </c>
      <c r="C66" s="26">
        <v>539152</v>
      </c>
      <c r="D66" s="26">
        <v>0</v>
      </c>
      <c r="E66" s="26">
        <v>-404364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9130</v>
      </c>
      <c r="D68" s="26">
        <v>0</v>
      </c>
      <c r="E68" s="26">
        <v>-8592.94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17400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17400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1308120.8400000001</v>
      </c>
      <c r="D110" s="26">
        <f>SUM(D111:D119)</f>
        <v>1308120.8400000001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4101.71</v>
      </c>
      <c r="D111" s="26">
        <f>C111</f>
        <v>4101.71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5923.02</v>
      </c>
      <c r="D112" s="26">
        <f t="shared" ref="D112:D119" si="1">C112</f>
        <v>5923.02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977661.06</v>
      </c>
      <c r="D117" s="26">
        <f t="shared" si="1"/>
        <v>977661.06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320435.05</v>
      </c>
      <c r="D119" s="26">
        <f t="shared" si="1"/>
        <v>320435.05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6" x14ac:dyDescent="0.2">
      <c r="A145" s="24">
        <v>2199</v>
      </c>
      <c r="B145" s="22" t="s">
        <v>306</v>
      </c>
      <c r="C145" s="26">
        <v>0</v>
      </c>
    </row>
    <row r="146" spans="1:6" x14ac:dyDescent="0.2">
      <c r="A146" s="24">
        <v>2240</v>
      </c>
      <c r="B146" s="22" t="s">
        <v>307</v>
      </c>
      <c r="C146" s="26">
        <f>SUM(C147:C149)</f>
        <v>0</v>
      </c>
    </row>
    <row r="147" spans="1:6" x14ac:dyDescent="0.2">
      <c r="A147" s="24">
        <v>2241</v>
      </c>
      <c r="B147" s="22" t="s">
        <v>308</v>
      </c>
      <c r="C147" s="26">
        <v>0</v>
      </c>
    </row>
    <row r="148" spans="1:6" x14ac:dyDescent="0.2">
      <c r="A148" s="24">
        <v>2242</v>
      </c>
      <c r="B148" s="22" t="s">
        <v>309</v>
      </c>
      <c r="C148" s="26">
        <v>0</v>
      </c>
    </row>
    <row r="149" spans="1:6" x14ac:dyDescent="0.2">
      <c r="A149" s="24">
        <v>2249</v>
      </c>
      <c r="B149" s="22" t="s">
        <v>310</v>
      </c>
      <c r="C149" s="26">
        <v>0</v>
      </c>
    </row>
    <row r="150" spans="1:6" x14ac:dyDescent="0.2">
      <c r="A150" s="169"/>
      <c r="B150" s="169"/>
      <c r="C150" s="169"/>
      <c r="D150" s="169"/>
      <c r="E150" s="169"/>
      <c r="F150" s="169"/>
    </row>
    <row r="151" spans="1:6" x14ac:dyDescent="0.2">
      <c r="A151" s="169"/>
      <c r="B151" s="169"/>
      <c r="C151" s="169"/>
      <c r="D151" s="169"/>
      <c r="E151" s="169"/>
      <c r="F151" s="169"/>
    </row>
    <row r="152" spans="1:6" x14ac:dyDescent="0.2">
      <c r="A152" s="169"/>
      <c r="B152" s="169"/>
      <c r="C152" s="169"/>
      <c r="D152" s="169"/>
      <c r="E152" s="169"/>
      <c r="F152" s="169"/>
    </row>
    <row r="153" spans="1:6" x14ac:dyDescent="0.2">
      <c r="A153" s="169"/>
      <c r="B153" s="169"/>
      <c r="C153" s="169"/>
      <c r="D153" s="169"/>
      <c r="E153" s="169"/>
      <c r="F153" s="169"/>
    </row>
    <row r="154" spans="1:6" x14ac:dyDescent="0.2">
      <c r="A154" s="169"/>
      <c r="B154" s="169"/>
      <c r="C154" s="169"/>
      <c r="D154" s="169"/>
      <c r="E154" s="169"/>
      <c r="F154" s="169"/>
    </row>
    <row r="155" spans="1:6" x14ac:dyDescent="0.2">
      <c r="A155" s="169"/>
      <c r="B155" s="169"/>
      <c r="C155" s="169"/>
      <c r="D155" s="169"/>
      <c r="E155" s="169"/>
      <c r="F155" s="169"/>
    </row>
    <row r="156" spans="1:6" x14ac:dyDescent="0.2">
      <c r="A156" s="169"/>
      <c r="B156" s="169"/>
      <c r="C156" s="169"/>
      <c r="D156" s="169"/>
      <c r="E156" s="169"/>
      <c r="F156" s="169"/>
    </row>
    <row r="157" spans="1:6" x14ac:dyDescent="0.2">
      <c r="A157" s="169"/>
      <c r="B157" s="178"/>
      <c r="C157" s="178"/>
      <c r="D157" s="178"/>
      <c r="E157" s="178"/>
      <c r="F157" s="169"/>
    </row>
    <row r="158" spans="1:6" x14ac:dyDescent="0.2">
      <c r="A158" s="169"/>
      <c r="B158" s="179" t="s">
        <v>633</v>
      </c>
      <c r="C158" s="179"/>
      <c r="D158" s="179"/>
      <c r="E158" s="179" t="s">
        <v>633</v>
      </c>
      <c r="F158" s="169"/>
    </row>
    <row r="159" spans="1:6" x14ac:dyDescent="0.2">
      <c r="A159" s="169"/>
      <c r="B159" s="183" t="s">
        <v>634</v>
      </c>
      <c r="C159" s="180"/>
      <c r="D159" s="179"/>
      <c r="E159" s="180" t="s">
        <v>635</v>
      </c>
      <c r="F159" s="169"/>
    </row>
    <row r="160" spans="1:6" x14ac:dyDescent="0.2">
      <c r="A160" s="169"/>
      <c r="B160" s="181" t="s">
        <v>636</v>
      </c>
      <c r="C160" s="182"/>
      <c r="D160" s="179"/>
      <c r="E160" s="182" t="s">
        <v>637</v>
      </c>
      <c r="F160" s="169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topLeftCell="A205" zoomScaleNormal="100" workbookViewId="0">
      <selection activeCell="A222" sqref="A222:E23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639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82452.040000000008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45016.54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45016.54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37435.5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37435.5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5227746.26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276913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276913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4950833.26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4950833.26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5311043.4600000009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4627769.16</v>
      </c>
      <c r="D100" s="59">
        <f>C100/$C$99</f>
        <v>0.87134838847656493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3698114.85</v>
      </c>
      <c r="D101" s="59">
        <f t="shared" ref="D101:D164" si="0">C101/$C$99</f>
        <v>0.69630664441973888</v>
      </c>
      <c r="E101" s="58"/>
    </row>
    <row r="102" spans="1:5" x14ac:dyDescent="0.2">
      <c r="A102" s="56">
        <v>5111</v>
      </c>
      <c r="B102" s="53" t="s">
        <v>370</v>
      </c>
      <c r="C102" s="57">
        <v>2505381.2799999998</v>
      </c>
      <c r="D102" s="59">
        <f t="shared" si="0"/>
        <v>0.47173051752809408</v>
      </c>
      <c r="E102" s="58"/>
    </row>
    <row r="103" spans="1:5" x14ac:dyDescent="0.2">
      <c r="A103" s="56">
        <v>5112</v>
      </c>
      <c r="B103" s="53" t="s">
        <v>371</v>
      </c>
      <c r="C103" s="57">
        <v>241428.01</v>
      </c>
      <c r="D103" s="59">
        <f t="shared" si="0"/>
        <v>4.5457735719601884E-2</v>
      </c>
      <c r="E103" s="58"/>
    </row>
    <row r="104" spans="1:5" x14ac:dyDescent="0.2">
      <c r="A104" s="56">
        <v>5113</v>
      </c>
      <c r="B104" s="53" t="s">
        <v>372</v>
      </c>
      <c r="C104" s="57">
        <v>58135.43</v>
      </c>
      <c r="D104" s="59">
        <f t="shared" si="0"/>
        <v>1.0946140892622256E-2</v>
      </c>
      <c r="E104" s="58"/>
    </row>
    <row r="105" spans="1:5" x14ac:dyDescent="0.2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374</v>
      </c>
      <c r="C106" s="57">
        <v>893170.13</v>
      </c>
      <c r="D106" s="59">
        <f t="shared" si="0"/>
        <v>0.16817225027942059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388996.57</v>
      </c>
      <c r="D108" s="59">
        <f t="shared" si="0"/>
        <v>7.3242964952126371E-2</v>
      </c>
      <c r="E108" s="58"/>
    </row>
    <row r="109" spans="1:5" x14ac:dyDescent="0.2">
      <c r="A109" s="56">
        <v>5121</v>
      </c>
      <c r="B109" s="53" t="s">
        <v>377</v>
      </c>
      <c r="C109" s="57">
        <v>86391.83</v>
      </c>
      <c r="D109" s="59">
        <f t="shared" si="0"/>
        <v>1.6266451338735607E-2</v>
      </c>
      <c r="E109" s="58"/>
    </row>
    <row r="110" spans="1:5" x14ac:dyDescent="0.2">
      <c r="A110" s="56">
        <v>5122</v>
      </c>
      <c r="B110" s="53" t="s">
        <v>378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38963.25</v>
      </c>
      <c r="D113" s="59">
        <f t="shared" si="0"/>
        <v>7.3362702251357579E-3</v>
      </c>
      <c r="E113" s="58"/>
    </row>
    <row r="114" spans="1:5" x14ac:dyDescent="0.2">
      <c r="A114" s="56">
        <v>5126</v>
      </c>
      <c r="B114" s="53" t="s">
        <v>382</v>
      </c>
      <c r="C114" s="57">
        <v>261653.25</v>
      </c>
      <c r="D114" s="59">
        <f t="shared" si="0"/>
        <v>4.9265883808075631E-2</v>
      </c>
      <c r="E114" s="58"/>
    </row>
    <row r="115" spans="1:5" x14ac:dyDescent="0.2">
      <c r="A115" s="56">
        <v>5127</v>
      </c>
      <c r="B115" s="53" t="s">
        <v>383</v>
      </c>
      <c r="C115" s="57">
        <v>1988.24</v>
      </c>
      <c r="D115" s="59">
        <f t="shared" si="0"/>
        <v>3.743595801793721E-4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540657.74</v>
      </c>
      <c r="D118" s="59">
        <f t="shared" si="0"/>
        <v>0.10179877910469969</v>
      </c>
      <c r="E118" s="58"/>
    </row>
    <row r="119" spans="1:5" x14ac:dyDescent="0.2">
      <c r="A119" s="56">
        <v>5131</v>
      </c>
      <c r="B119" s="53" t="s">
        <v>387</v>
      </c>
      <c r="C119" s="57">
        <v>138300.29999999999</v>
      </c>
      <c r="D119" s="59">
        <f t="shared" si="0"/>
        <v>2.6040137129663021E-2</v>
      </c>
      <c r="E119" s="58"/>
    </row>
    <row r="120" spans="1:5" x14ac:dyDescent="0.2">
      <c r="A120" s="56">
        <v>5132</v>
      </c>
      <c r="B120" s="53" t="s">
        <v>388</v>
      </c>
      <c r="C120" s="57">
        <v>15191.36</v>
      </c>
      <c r="D120" s="59">
        <f t="shared" si="0"/>
        <v>2.8603343419072677E-3</v>
      </c>
      <c r="E120" s="58"/>
    </row>
    <row r="121" spans="1:5" x14ac:dyDescent="0.2">
      <c r="A121" s="56">
        <v>5133</v>
      </c>
      <c r="B121" s="53" t="s">
        <v>389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390</v>
      </c>
      <c r="C122" s="57">
        <v>46611.31</v>
      </c>
      <c r="D122" s="59">
        <f t="shared" si="0"/>
        <v>8.7762998648103687E-3</v>
      </c>
      <c r="E122" s="58"/>
    </row>
    <row r="123" spans="1:5" x14ac:dyDescent="0.2">
      <c r="A123" s="56">
        <v>5135</v>
      </c>
      <c r="B123" s="53" t="s">
        <v>391</v>
      </c>
      <c r="C123" s="57">
        <v>111778.01</v>
      </c>
      <c r="D123" s="59">
        <f t="shared" si="0"/>
        <v>2.1046336909470512E-2</v>
      </c>
      <c r="E123" s="58"/>
    </row>
    <row r="124" spans="1:5" x14ac:dyDescent="0.2">
      <c r="A124" s="56">
        <v>5136</v>
      </c>
      <c r="B124" s="53" t="s">
        <v>392</v>
      </c>
      <c r="C124" s="57">
        <v>4524</v>
      </c>
      <c r="D124" s="59">
        <f t="shared" si="0"/>
        <v>8.5181001324361209E-4</v>
      </c>
      <c r="E124" s="58"/>
    </row>
    <row r="125" spans="1:5" x14ac:dyDescent="0.2">
      <c r="A125" s="56">
        <v>5137</v>
      </c>
      <c r="B125" s="53" t="s">
        <v>393</v>
      </c>
      <c r="C125" s="57">
        <v>801</v>
      </c>
      <c r="D125" s="59">
        <f t="shared" si="0"/>
        <v>1.5081782064724431E-4</v>
      </c>
      <c r="E125" s="58"/>
    </row>
    <row r="126" spans="1:5" x14ac:dyDescent="0.2">
      <c r="A126" s="56">
        <v>5138</v>
      </c>
      <c r="B126" s="53" t="s">
        <v>394</v>
      </c>
      <c r="C126" s="57">
        <v>202994.76</v>
      </c>
      <c r="D126" s="59">
        <f t="shared" si="0"/>
        <v>3.8221257560562306E-2</v>
      </c>
      <c r="E126" s="58"/>
    </row>
    <row r="127" spans="1:5" x14ac:dyDescent="0.2">
      <c r="A127" s="56">
        <v>5139</v>
      </c>
      <c r="B127" s="53" t="s">
        <v>395</v>
      </c>
      <c r="C127" s="57">
        <v>20457</v>
      </c>
      <c r="D127" s="59">
        <f t="shared" si="0"/>
        <v>3.851785464395352E-3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625242.31000000006</v>
      </c>
      <c r="D128" s="59">
        <f t="shared" si="0"/>
        <v>0.11772494702952402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625242.31000000006</v>
      </c>
      <c r="D138" s="59">
        <f t="shared" si="0"/>
        <v>0.11772494702952402</v>
      </c>
      <c r="E138" s="58"/>
    </row>
    <row r="139" spans="1:5" x14ac:dyDescent="0.2">
      <c r="A139" s="56">
        <v>5241</v>
      </c>
      <c r="B139" s="53" t="s">
        <v>405</v>
      </c>
      <c r="C139" s="57">
        <v>625242.31000000006</v>
      </c>
      <c r="D139" s="59">
        <f t="shared" si="0"/>
        <v>0.11772494702952402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58031.99</v>
      </c>
      <c r="D161" s="59">
        <f t="shared" si="0"/>
        <v>1.0926664493910955E-2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58031.99</v>
      </c>
      <c r="D168" s="59">
        <f t="shared" si="1"/>
        <v>1.0926664493910955E-2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58031.99</v>
      </c>
      <c r="D170" s="59">
        <f t="shared" si="1"/>
        <v>1.0926664493910955E-2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2" spans="1:5" x14ac:dyDescent="0.2">
      <c r="A222" s="178"/>
      <c r="B222" s="178"/>
      <c r="C222" s="178"/>
      <c r="D222" s="178"/>
      <c r="E222" s="178"/>
    </row>
    <row r="223" spans="1:5" x14ac:dyDescent="0.2">
      <c r="A223" s="178"/>
      <c r="B223" s="178"/>
      <c r="C223" s="178"/>
      <c r="D223" s="178"/>
      <c r="E223" s="178"/>
    </row>
    <row r="224" spans="1:5" x14ac:dyDescent="0.2">
      <c r="A224" s="178"/>
      <c r="B224" s="178"/>
      <c r="C224" s="178"/>
      <c r="D224" s="178"/>
      <c r="E224" s="178"/>
    </row>
    <row r="225" spans="1:5" x14ac:dyDescent="0.2">
      <c r="A225" s="178"/>
      <c r="B225" s="178"/>
      <c r="C225" s="178"/>
      <c r="D225" s="178"/>
      <c r="E225" s="178"/>
    </row>
    <row r="226" spans="1:5" x14ac:dyDescent="0.2">
      <c r="A226" s="178"/>
      <c r="B226" s="178"/>
      <c r="C226" s="178"/>
      <c r="D226" s="178"/>
      <c r="E226" s="178"/>
    </row>
    <row r="227" spans="1:5" x14ac:dyDescent="0.2">
      <c r="A227" s="178"/>
      <c r="B227" s="178"/>
      <c r="C227" s="178"/>
      <c r="D227" s="178"/>
      <c r="E227" s="178"/>
    </row>
    <row r="228" spans="1:5" x14ac:dyDescent="0.2">
      <c r="A228" s="178"/>
      <c r="B228" s="178"/>
      <c r="C228" s="178"/>
      <c r="D228" s="178"/>
      <c r="E228" s="178"/>
    </row>
    <row r="229" spans="1:5" x14ac:dyDescent="0.2">
      <c r="A229" s="178"/>
      <c r="B229" s="178"/>
      <c r="C229" s="178"/>
      <c r="D229" s="178"/>
      <c r="E229" s="178"/>
    </row>
    <row r="230" spans="1:5" x14ac:dyDescent="0.2">
      <c r="A230" s="178"/>
      <c r="B230" s="185" t="s">
        <v>633</v>
      </c>
      <c r="C230" s="185"/>
      <c r="D230" s="176" t="s">
        <v>633</v>
      </c>
      <c r="E230" s="176"/>
    </row>
    <row r="231" spans="1:5" x14ac:dyDescent="0.2">
      <c r="A231" s="178"/>
      <c r="B231" s="189" t="s">
        <v>634</v>
      </c>
      <c r="C231" s="186"/>
      <c r="D231" s="167" t="s">
        <v>635</v>
      </c>
      <c r="E231" s="167"/>
    </row>
    <row r="232" spans="1:5" x14ac:dyDescent="0.2">
      <c r="A232" s="178"/>
      <c r="B232" s="187" t="s">
        <v>640</v>
      </c>
      <c r="C232" s="188"/>
      <c r="D232" s="177" t="s">
        <v>637</v>
      </c>
      <c r="E232" s="177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231:E231"/>
    <mergeCell ref="D232:E232"/>
    <mergeCell ref="D230:E2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31" sqref="G3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632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-845.16</v>
      </c>
    </row>
    <row r="15" spans="1:5" x14ac:dyDescent="0.2">
      <c r="A15" s="35">
        <v>3220</v>
      </c>
      <c r="B15" s="31" t="s">
        <v>481</v>
      </c>
      <c r="C15" s="36">
        <v>-806133.52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5" x14ac:dyDescent="0.2">
      <c r="A17" s="35">
        <v>3231</v>
      </c>
      <c r="B17" s="31" t="s">
        <v>483</v>
      </c>
      <c r="C17" s="36">
        <v>0</v>
      </c>
    </row>
    <row r="18" spans="1:5" x14ac:dyDescent="0.2">
      <c r="A18" s="35">
        <v>3232</v>
      </c>
      <c r="B18" s="31" t="s">
        <v>484</v>
      </c>
      <c r="C18" s="36">
        <v>0</v>
      </c>
    </row>
    <row r="19" spans="1:5" x14ac:dyDescent="0.2">
      <c r="A19" s="35">
        <v>3233</v>
      </c>
      <c r="B19" s="31" t="s">
        <v>485</v>
      </c>
      <c r="C19" s="36">
        <v>0</v>
      </c>
    </row>
    <row r="20" spans="1:5" x14ac:dyDescent="0.2">
      <c r="A20" s="35">
        <v>3239</v>
      </c>
      <c r="B20" s="31" t="s">
        <v>486</v>
      </c>
      <c r="C20" s="36">
        <v>0</v>
      </c>
    </row>
    <row r="21" spans="1:5" x14ac:dyDescent="0.2">
      <c r="A21" s="35">
        <v>3240</v>
      </c>
      <c r="B21" s="31" t="s">
        <v>487</v>
      </c>
      <c r="C21" s="36">
        <f>SUM(C22:C24)</f>
        <v>0</v>
      </c>
    </row>
    <row r="22" spans="1:5" x14ac:dyDescent="0.2">
      <c r="A22" s="35">
        <v>3241</v>
      </c>
      <c r="B22" s="31" t="s">
        <v>488</v>
      </c>
      <c r="C22" s="36">
        <v>0</v>
      </c>
    </row>
    <row r="23" spans="1:5" x14ac:dyDescent="0.2">
      <c r="A23" s="35">
        <v>3242</v>
      </c>
      <c r="B23" s="31" t="s">
        <v>489</v>
      </c>
      <c r="C23" s="36">
        <v>0</v>
      </c>
    </row>
    <row r="24" spans="1:5" x14ac:dyDescent="0.2">
      <c r="A24" s="35">
        <v>3243</v>
      </c>
      <c r="B24" s="31" t="s">
        <v>490</v>
      </c>
      <c r="C24" s="36">
        <v>0</v>
      </c>
    </row>
    <row r="25" spans="1:5" x14ac:dyDescent="0.2">
      <c r="A25" s="35">
        <v>3250</v>
      </c>
      <c r="B25" s="31" t="s">
        <v>491</v>
      </c>
      <c r="C25" s="36">
        <f>SUM(C26:C27)</f>
        <v>0</v>
      </c>
    </row>
    <row r="26" spans="1:5" x14ac:dyDescent="0.2">
      <c r="A26" s="35">
        <v>3251</v>
      </c>
      <c r="B26" s="31" t="s">
        <v>492</v>
      </c>
      <c r="C26" s="36">
        <v>0</v>
      </c>
    </row>
    <row r="27" spans="1:5" x14ac:dyDescent="0.2">
      <c r="A27" s="35">
        <v>3252</v>
      </c>
      <c r="B27" s="31" t="s">
        <v>493</v>
      </c>
      <c r="C27" s="36">
        <v>0</v>
      </c>
    </row>
    <row r="29" spans="1:5" x14ac:dyDescent="0.2">
      <c r="A29" s="184"/>
      <c r="B29" s="184"/>
      <c r="C29" s="184"/>
      <c r="D29" s="184"/>
      <c r="E29" s="184"/>
    </row>
    <row r="30" spans="1:5" x14ac:dyDescent="0.2">
      <c r="A30" s="184"/>
      <c r="B30" s="184"/>
      <c r="C30" s="184"/>
      <c r="D30" s="184"/>
      <c r="E30" s="184"/>
    </row>
    <row r="31" spans="1:5" x14ac:dyDescent="0.2">
      <c r="A31" s="184"/>
      <c r="B31" s="184"/>
      <c r="C31" s="184"/>
      <c r="D31" s="184"/>
      <c r="E31" s="184"/>
    </row>
    <row r="32" spans="1:5" ht="15" x14ac:dyDescent="0.25">
      <c r="A32" s="190"/>
      <c r="B32" s="192" t="s">
        <v>633</v>
      </c>
      <c r="C32" s="192"/>
      <c r="D32" s="176" t="s">
        <v>633</v>
      </c>
      <c r="E32" s="176"/>
    </row>
    <row r="33" spans="1:5" ht="15" x14ac:dyDescent="0.25">
      <c r="A33" s="190"/>
      <c r="B33" s="196" t="s">
        <v>634</v>
      </c>
      <c r="C33" s="193"/>
      <c r="D33" s="167" t="s">
        <v>635</v>
      </c>
      <c r="E33" s="167"/>
    </row>
    <row r="34" spans="1:5" x14ac:dyDescent="0.2">
      <c r="A34" s="184"/>
      <c r="B34" s="194" t="s">
        <v>640</v>
      </c>
      <c r="C34" s="195"/>
      <c r="D34" s="177" t="s">
        <v>637</v>
      </c>
      <c r="E34" s="177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D34:E34"/>
    <mergeCell ref="D32:E32"/>
    <mergeCell ref="D33:E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F89" sqref="F89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632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-417827.55</v>
      </c>
      <c r="D9" s="36">
        <v>13041.95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368642.08</v>
      </c>
      <c r="D12" s="36">
        <v>-22500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-49185.469999999972</v>
      </c>
      <c r="D15" s="36">
        <f>SUM(D8:D14)</f>
        <v>-9458.0499999999993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0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0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685899.44</v>
      </c>
    </row>
    <row r="29" spans="1:5" x14ac:dyDescent="0.2">
      <c r="A29" s="35">
        <v>1241</v>
      </c>
      <c r="B29" s="31" t="s">
        <v>245</v>
      </c>
      <c r="C29" s="36">
        <v>103942.28</v>
      </c>
    </row>
    <row r="30" spans="1:5" x14ac:dyDescent="0.2">
      <c r="A30" s="35">
        <v>1242</v>
      </c>
      <c r="B30" s="31" t="s">
        <v>246</v>
      </c>
      <c r="C30" s="36">
        <v>30025.16</v>
      </c>
    </row>
    <row r="31" spans="1:5" x14ac:dyDescent="0.2">
      <c r="A31" s="35">
        <v>1243</v>
      </c>
      <c r="B31" s="31" t="s">
        <v>247</v>
      </c>
      <c r="C31" s="36">
        <v>3650</v>
      </c>
    </row>
    <row r="32" spans="1:5" x14ac:dyDescent="0.2">
      <c r="A32" s="35">
        <v>1244</v>
      </c>
      <c r="B32" s="31" t="s">
        <v>248</v>
      </c>
      <c r="C32" s="36">
        <v>539152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9130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17400</v>
      </c>
    </row>
    <row r="38" spans="1:5" x14ac:dyDescent="0.2">
      <c r="A38" s="35">
        <v>1251</v>
      </c>
      <c r="B38" s="31" t="s">
        <v>255</v>
      </c>
      <c r="C38" s="36">
        <v>17400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1" spans="1:4" x14ac:dyDescent="0.2">
      <c r="A81" s="191"/>
      <c r="B81" s="191"/>
      <c r="C81" s="191"/>
      <c r="D81" s="191"/>
    </row>
    <row r="82" spans="1:4" x14ac:dyDescent="0.2">
      <c r="A82" s="191"/>
      <c r="B82" s="191"/>
      <c r="C82" s="191"/>
      <c r="D82" s="191"/>
    </row>
    <row r="83" spans="1:4" x14ac:dyDescent="0.2">
      <c r="A83" s="191"/>
      <c r="B83" s="191"/>
      <c r="C83" s="191"/>
      <c r="D83" s="191"/>
    </row>
    <row r="84" spans="1:4" x14ac:dyDescent="0.2">
      <c r="A84" s="191"/>
      <c r="B84" s="191"/>
      <c r="C84" s="191"/>
      <c r="D84" s="191"/>
    </row>
    <row r="85" spans="1:4" x14ac:dyDescent="0.2">
      <c r="A85" s="191"/>
      <c r="B85" s="191"/>
      <c r="C85" s="191"/>
      <c r="D85" s="191"/>
    </row>
    <row r="86" spans="1:4" x14ac:dyDescent="0.2">
      <c r="A86" s="191"/>
      <c r="B86" s="191"/>
      <c r="C86" s="191"/>
      <c r="D86" s="191"/>
    </row>
    <row r="87" spans="1:4" x14ac:dyDescent="0.2">
      <c r="A87" s="191"/>
      <c r="B87" s="197"/>
      <c r="C87" s="198"/>
      <c r="D87" s="191"/>
    </row>
    <row r="88" spans="1:4" x14ac:dyDescent="0.2">
      <c r="A88" s="191"/>
      <c r="B88" s="197"/>
      <c r="C88" s="198"/>
      <c r="D88" s="191"/>
    </row>
    <row r="89" spans="1:4" x14ac:dyDescent="0.2">
      <c r="A89" s="191"/>
      <c r="B89" s="197"/>
      <c r="C89" s="198"/>
      <c r="D89" s="191"/>
    </row>
    <row r="90" spans="1:4" x14ac:dyDescent="0.2">
      <c r="A90" s="191"/>
      <c r="B90" s="199" t="s">
        <v>629</v>
      </c>
      <c r="C90" s="197"/>
      <c r="D90" s="191"/>
    </row>
    <row r="91" spans="1:4" x14ac:dyDescent="0.2">
      <c r="A91" s="191"/>
      <c r="B91" s="201" t="s">
        <v>630</v>
      </c>
      <c r="C91" s="197"/>
      <c r="D91" s="191"/>
    </row>
    <row r="92" spans="1:4" x14ac:dyDescent="0.2">
      <c r="A92" s="191"/>
      <c r="B92" s="200" t="s">
        <v>641</v>
      </c>
      <c r="C92" s="197"/>
      <c r="D92" s="19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2019-02-13T21:19:08Z</cp:lastPrinted>
  <dcterms:created xsi:type="dcterms:W3CDTF">2012-12-11T20:36:24Z</dcterms:created>
  <dcterms:modified xsi:type="dcterms:W3CDTF">2020-08-10T14:34:35Z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